
<file path=[Content_Types].xml><?xml version="1.0" encoding="utf-8"?>
<Types xmlns="http://schemas.openxmlformats.org/package/2006/content-types">
  <Override PartName="/xl/drawings/drawing9.xml" ContentType="application/vnd.openxmlformats-officedocument.drawingml.chartshapes+xml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externalLinks/externalLink1.xml" ContentType="application/vnd.openxmlformats-officedocument.spreadsheetml.externalLink+xml"/>
  <Override PartName="/xl/drawings/drawing11.xml" ContentType="application/vnd.openxmlformats-officedocument.drawingml.chartshapes+xml"/>
  <Override PartName="/xl/drawings/drawing12.xml" ContentType="application/vnd.openxmlformats-officedocument.drawing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0610" windowHeight="11640"/>
  </bookViews>
  <sheets>
    <sheet name="Intro" sheetId="26" r:id="rId1"/>
    <sheet name="All_Sites" sheetId="21" r:id="rId2"/>
    <sheet name="Catoctin" sheetId="22" r:id="rId3"/>
    <sheet name="Goose" sheetId="23" r:id="rId4"/>
    <sheet name="Broad Run" sheetId="24" r:id="rId5"/>
    <sheet name="Piney" sheetId="25" r:id="rId6"/>
    <sheet name="Station_NRO_Final" sheetId="7" r:id="rId7"/>
    <sheet name="SCI_NRO" sheetId="14" r:id="rId8"/>
    <sheet name="Categories" sheetId="18" r:id="rId9"/>
  </sheets>
  <externalReferences>
    <externalReference r:id="rId10"/>
  </externalReferences>
  <definedNames>
    <definedName name="Habitat_ALL_NRO">#REF!</definedName>
    <definedName name="Habitat_ALL_NRO_Family">#REF!</definedName>
    <definedName name="Habitat_Family_VRO">#REF!</definedName>
    <definedName name="Habitat_VRO">#REF!</definedName>
    <definedName name="SCIQuery_EDAS_Genius_NRO">#REF!</definedName>
    <definedName name="SCIQuery_NRO" localSheetId="7">SCI_NRO!$A$1:$I$205</definedName>
    <definedName name="SCIQuery_NRO">#REF!</definedName>
    <definedName name="Station_Query" localSheetId="0">#REF!</definedName>
    <definedName name="Station_Query" localSheetId="6">Station_NRO_Final!$A$1:$X$131</definedName>
    <definedName name="Station_Query">#REF!</definedName>
    <definedName name="Total_Habitat">#REF!</definedName>
    <definedName name="valuevx">42.314159</definedName>
  </definedNames>
  <calcPr calcId="125725"/>
</workbook>
</file>

<file path=xl/calcChain.xml><?xml version="1.0" encoding="utf-8"?>
<calcChain xmlns="http://schemas.openxmlformats.org/spreadsheetml/2006/main">
  <c r="D268" i="14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I270" l="1"/>
  <c r="L268"/>
  <c r="L267"/>
  <c r="L266"/>
  <c r="L265"/>
  <c r="L264"/>
  <c r="L263"/>
  <c r="L262"/>
  <c r="L261"/>
  <c r="L260"/>
  <c r="L259"/>
  <c r="L258"/>
  <c r="L257"/>
  <c r="L256"/>
  <c r="L255"/>
  <c r="L254"/>
  <c r="L253"/>
  <c r="L252"/>
  <c r="L251"/>
  <c r="L250"/>
  <c r="L249"/>
  <c r="L248"/>
  <c r="L247"/>
  <c r="L246"/>
  <c r="L245"/>
  <c r="L244"/>
  <c r="L243"/>
  <c r="L242"/>
  <c r="L241"/>
  <c r="L240"/>
  <c r="L239"/>
  <c r="L238"/>
  <c r="L237"/>
  <c r="L236"/>
  <c r="L235"/>
  <c r="L234"/>
  <c r="L233"/>
  <c r="L232"/>
  <c r="L231"/>
  <c r="L230"/>
  <c r="L229"/>
  <c r="L228"/>
  <c r="L227"/>
  <c r="L226"/>
  <c r="L225"/>
  <c r="L224"/>
  <c r="L223"/>
  <c r="L222"/>
  <c r="L221"/>
  <c r="L220"/>
  <c r="L219"/>
  <c r="L218"/>
  <c r="L217"/>
  <c r="L216"/>
  <c r="L215"/>
  <c r="L214"/>
  <c r="L213"/>
  <c r="L212"/>
  <c r="L211"/>
  <c r="L210"/>
  <c r="L209"/>
  <c r="L208"/>
  <c r="L207"/>
  <c r="L206"/>
  <c r="L205"/>
  <c r="L204"/>
  <c r="L203"/>
  <c r="L202"/>
  <c r="L201"/>
  <c r="L200"/>
  <c r="L199"/>
  <c r="L198"/>
  <c r="L197"/>
  <c r="L196"/>
  <c r="L195"/>
  <c r="L194"/>
  <c r="L193"/>
  <c r="L192"/>
  <c r="L191"/>
  <c r="L190"/>
  <c r="L189"/>
  <c r="L188"/>
  <c r="L187"/>
  <c r="L186"/>
  <c r="L185"/>
  <c r="L184"/>
  <c r="L183"/>
  <c r="L182"/>
  <c r="L181"/>
  <c r="L180"/>
  <c r="L179"/>
  <c r="L178"/>
  <c r="L177"/>
  <c r="L176"/>
  <c r="L175"/>
  <c r="L174"/>
  <c r="L173"/>
  <c r="L172"/>
  <c r="L171"/>
  <c r="L170"/>
  <c r="L169"/>
  <c r="L168"/>
  <c r="L167"/>
  <c r="L166"/>
  <c r="L165"/>
  <c r="L164"/>
  <c r="L163"/>
  <c r="L162"/>
  <c r="L161"/>
  <c r="L160"/>
  <c r="L159"/>
  <c r="L158"/>
  <c r="L157"/>
  <c r="L156"/>
  <c r="L155"/>
  <c r="L154"/>
  <c r="L153"/>
  <c r="L152"/>
  <c r="L151"/>
  <c r="L150"/>
  <c r="L149"/>
  <c r="L148"/>
  <c r="L147"/>
  <c r="L146"/>
  <c r="L145"/>
  <c r="L144"/>
  <c r="L143"/>
  <c r="L142"/>
  <c r="L141"/>
  <c r="L140"/>
  <c r="L139"/>
  <c r="L138"/>
  <c r="L137"/>
  <c r="L136"/>
  <c r="L135"/>
  <c r="L134"/>
  <c r="L133"/>
  <c r="L132"/>
  <c r="L131"/>
  <c r="L130"/>
  <c r="L129"/>
  <c r="L128"/>
  <c r="L127"/>
  <c r="L126"/>
  <c r="L125"/>
  <c r="L124"/>
  <c r="L123"/>
  <c r="L122"/>
  <c r="L121"/>
  <c r="L120"/>
  <c r="L119"/>
  <c r="L118"/>
  <c r="L117"/>
  <c r="L116"/>
  <c r="L115"/>
  <c r="L114"/>
  <c r="L113"/>
  <c r="L112"/>
  <c r="L111"/>
  <c r="L110"/>
  <c r="L109"/>
  <c r="L108"/>
  <c r="L107"/>
  <c r="L106"/>
  <c r="L105"/>
  <c r="L104"/>
  <c r="L103"/>
  <c r="L102"/>
  <c r="L101"/>
  <c r="L100"/>
  <c r="L99"/>
  <c r="L98"/>
  <c r="L97"/>
  <c r="L96"/>
  <c r="L95"/>
  <c r="L94"/>
  <c r="L93"/>
  <c r="L92"/>
  <c r="L91"/>
  <c r="L90"/>
  <c r="L89"/>
  <c r="L88"/>
  <c r="L87"/>
  <c r="L86"/>
  <c r="L85"/>
  <c r="L84"/>
  <c r="L83"/>
  <c r="L82"/>
  <c r="L81"/>
  <c r="L80"/>
  <c r="L79"/>
  <c r="L78"/>
  <c r="L77"/>
  <c r="L76"/>
  <c r="L75"/>
  <c r="L74"/>
  <c r="L73"/>
  <c r="L72"/>
  <c r="L71"/>
  <c r="L70"/>
  <c r="L69"/>
  <c r="L68"/>
  <c r="L67"/>
  <c r="L66"/>
  <c r="L65"/>
  <c r="L64"/>
  <c r="L63"/>
  <c r="L62"/>
  <c r="L61"/>
  <c r="L60"/>
  <c r="L59"/>
  <c r="L58"/>
  <c r="L57"/>
  <c r="L56"/>
  <c r="L55"/>
  <c r="L54"/>
  <c r="L53"/>
  <c r="L52"/>
  <c r="L51"/>
  <c r="L50"/>
  <c r="L49"/>
  <c r="L48"/>
  <c r="L47"/>
  <c r="L46"/>
  <c r="L45"/>
  <c r="L44"/>
  <c r="L43"/>
  <c r="L42"/>
  <c r="L41"/>
  <c r="L40"/>
  <c r="L39"/>
  <c r="L38"/>
  <c r="L37"/>
  <c r="L36"/>
  <c r="L35"/>
  <c r="L34"/>
  <c r="L33"/>
  <c r="L32"/>
  <c r="L31"/>
  <c r="L30"/>
  <c r="L29"/>
  <c r="L28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L2"/>
</calcChain>
</file>

<file path=xl/comments1.xml><?xml version="1.0" encoding="utf-8"?>
<comments xmlns="http://schemas.openxmlformats.org/spreadsheetml/2006/main">
  <authors>
    <author>David.Ward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David.Ward:</t>
        </r>
        <r>
          <rPr>
            <sz val="8"/>
            <color indexed="81"/>
            <rFont val="Tahoma"/>
            <family val="2"/>
          </rPr>
          <t xml:space="preserve">
Pass/Fail VA DEQ limiting score of 60 for being listed as impaired.</t>
        </r>
      </text>
    </comment>
  </commentList>
</comments>
</file>

<file path=xl/sharedStrings.xml><?xml version="1.0" encoding="utf-8"?>
<sst xmlns="http://schemas.openxmlformats.org/spreadsheetml/2006/main" count="3693" uniqueCount="677">
  <si>
    <t>StationID</t>
  </si>
  <si>
    <t>CollDate</t>
  </si>
  <si>
    <t>Sample Season</t>
  </si>
  <si>
    <t>IBI</t>
  </si>
  <si>
    <t>Season</t>
  </si>
  <si>
    <t>Year</t>
  </si>
  <si>
    <t>DEQREG</t>
  </si>
  <si>
    <t>1AACO002.50</t>
  </si>
  <si>
    <t>Spring 2006</t>
  </si>
  <si>
    <t>Spring</t>
  </si>
  <si>
    <t>NRO</t>
  </si>
  <si>
    <t>Fall 2006</t>
  </si>
  <si>
    <t>Fall</t>
  </si>
  <si>
    <t>Spring 2007</t>
  </si>
  <si>
    <t>Fall 2007</t>
  </si>
  <si>
    <t>1AACO006.10</t>
  </si>
  <si>
    <t>Fall 1994</t>
  </si>
  <si>
    <t>Spring 1995</t>
  </si>
  <si>
    <t>Fall 1995</t>
  </si>
  <si>
    <t>Spring 1996</t>
  </si>
  <si>
    <t>Fall 1996</t>
  </si>
  <si>
    <t>Spring 2008</t>
  </si>
  <si>
    <t>Fall 2008</t>
  </si>
  <si>
    <t>1AACO009.14</t>
  </si>
  <si>
    <t>1AACO014.57</t>
  </si>
  <si>
    <t>1AAUA017.60</t>
  </si>
  <si>
    <t>Spring 2005</t>
  </si>
  <si>
    <t>Fall 2005</t>
  </si>
  <si>
    <t>1ABEC004.76</t>
  </si>
  <si>
    <t>Spring 2010</t>
  </si>
  <si>
    <t>Fall 2010</t>
  </si>
  <si>
    <t>Spring 2011</t>
  </si>
  <si>
    <t>Fall 2011</t>
  </si>
  <si>
    <t>1ABIR003.02</t>
  </si>
  <si>
    <t>1ABRB002.15</t>
  </si>
  <si>
    <t>Spring 2004</t>
  </si>
  <si>
    <t>Fall 2004</t>
  </si>
  <si>
    <t>Spring 2009</t>
  </si>
  <si>
    <t>Fall 2009</t>
  </si>
  <si>
    <t>Spring 2012</t>
  </si>
  <si>
    <t>1ABRB006.97</t>
  </si>
  <si>
    <t>1ABRB015.43</t>
  </si>
  <si>
    <t>1ABUL009.61</t>
  </si>
  <si>
    <t>1ABUL010.28</t>
  </si>
  <si>
    <t>Spring 1994</t>
  </si>
  <si>
    <t>Spring 1997</t>
  </si>
  <si>
    <t>Fall 1997</t>
  </si>
  <si>
    <t>Fall 1998</t>
  </si>
  <si>
    <t>Spring 1999</t>
  </si>
  <si>
    <t>Fall 1999</t>
  </si>
  <si>
    <t>Spring 2000</t>
  </si>
  <si>
    <t>Fall 2000</t>
  </si>
  <si>
    <t>1ABUL011.12</t>
  </si>
  <si>
    <t>1ABUL025.94</t>
  </si>
  <si>
    <t>1ACAA000.83</t>
  </si>
  <si>
    <t>Spring 2003</t>
  </si>
  <si>
    <t>Fall 2003</t>
  </si>
  <si>
    <t>1ACAA001.18</t>
  </si>
  <si>
    <t>1ACAA007.34</t>
  </si>
  <si>
    <t>Spring 2002</t>
  </si>
  <si>
    <t>Fall 2002</t>
  </si>
  <si>
    <t>1ACAH001.82</t>
  </si>
  <si>
    <t>Spring 2001</t>
  </si>
  <si>
    <t>Fall 2001</t>
  </si>
  <si>
    <t>1ACAX003.69</t>
  </si>
  <si>
    <t>1ACAX003.81</t>
  </si>
  <si>
    <t>Fall 2012</t>
  </si>
  <si>
    <t>1ACAX004.57</t>
  </si>
  <si>
    <t>Spring 1998</t>
  </si>
  <si>
    <t>1ACER005.02</t>
  </si>
  <si>
    <t>1ACER016.46</t>
  </si>
  <si>
    <t>1ACHO003.47</t>
  </si>
  <si>
    <t>1ACLK002.40</t>
  </si>
  <si>
    <t>1ACOV003.32</t>
  </si>
  <si>
    <t>1ACRF001.18</t>
  </si>
  <si>
    <t>1ACRM009.86</t>
  </si>
  <si>
    <t>1ACUB004.63</t>
  </si>
  <si>
    <t>1ADED000.29</t>
  </si>
  <si>
    <t>1ADIF000.80</t>
  </si>
  <si>
    <t>1ADIF000.86</t>
  </si>
  <si>
    <t>1ADIF005.06</t>
  </si>
  <si>
    <t>1ADIF010.48</t>
  </si>
  <si>
    <t>1ADIF010.57</t>
  </si>
  <si>
    <t>1AELC001.39</t>
  </si>
  <si>
    <t>1AELK005.38</t>
  </si>
  <si>
    <t>1AFLL000.62</t>
  </si>
  <si>
    <t>1AGIL003.10</t>
  </si>
  <si>
    <t>1AGOO000.50</t>
  </si>
  <si>
    <t>1AGOO002.38</t>
  </si>
  <si>
    <t>1AGOO003.18</t>
  </si>
  <si>
    <t>1AGOO018.17</t>
  </si>
  <si>
    <t>1AGOO021.28</t>
  </si>
  <si>
    <t>1AGOO022.44</t>
  </si>
  <si>
    <t>1AGOO030.75</t>
  </si>
  <si>
    <t>1AGOO036.47</t>
  </si>
  <si>
    <t>1AGOO044.36</t>
  </si>
  <si>
    <t>1AHOR005.48</t>
  </si>
  <si>
    <t>1AHPR003.93</t>
  </si>
  <si>
    <t>1AJEE002.22</t>
  </si>
  <si>
    <t>1AKET011.03</t>
  </si>
  <si>
    <t>1ALID000.64</t>
  </si>
  <si>
    <t>1ALIM001.16</t>
  </si>
  <si>
    <t>1ALIP001.00</t>
  </si>
  <si>
    <t>1ALIV004.78</t>
  </si>
  <si>
    <t>1ALIV012.12</t>
  </si>
  <si>
    <t>1ALOE001.99</t>
  </si>
  <si>
    <t>1ALUC000.95</t>
  </si>
  <si>
    <t>1ANOB007.97</t>
  </si>
  <si>
    <t>1ANOC000.42</t>
  </si>
  <si>
    <t>1ANOC004.38</t>
  </si>
  <si>
    <t>1ANOC009.37</t>
  </si>
  <si>
    <t>1ANOF004.80</t>
  </si>
  <si>
    <t>1ANOG000.91</t>
  </si>
  <si>
    <t>1ANOG005.69</t>
  </si>
  <si>
    <t>1AOCS000.43</t>
  </si>
  <si>
    <t>1APAU001.17</t>
  </si>
  <si>
    <t>1APIA001.80</t>
  </si>
  <si>
    <t>1APIA003.51</t>
  </si>
  <si>
    <t>1APIA004.67</t>
  </si>
  <si>
    <t>1APIM001.89</t>
  </si>
  <si>
    <t>1APOE002.00</t>
  </si>
  <si>
    <t>1APOH008.54</t>
  </si>
  <si>
    <t>1ASNA000.21</t>
  </si>
  <si>
    <t>1ASOC000.01</t>
  </si>
  <si>
    <t>1ASOC007.06</t>
  </si>
  <si>
    <t>1ASOC010.09</t>
  </si>
  <si>
    <t>1ASOC011.70</t>
  </si>
  <si>
    <t>1ASOC012.60</t>
  </si>
  <si>
    <t>1ASOC013.05</t>
  </si>
  <si>
    <t>1ASOR000.59</t>
  </si>
  <si>
    <t>1ASOT001.65</t>
  </si>
  <si>
    <t>1ASUG003.52</t>
  </si>
  <si>
    <t>1ASUG006.28</t>
  </si>
  <si>
    <t>1ATRI001.50</t>
  </si>
  <si>
    <t>1ATUS003.19</t>
  </si>
  <si>
    <t>1ATUY000.26</t>
  </si>
  <si>
    <t>1AWAC003.31</t>
  </si>
  <si>
    <t>1AWOL001.26</t>
  </si>
  <si>
    <t>1AXGU000.18</t>
  </si>
  <si>
    <t>1AXJI000.38</t>
  </si>
  <si>
    <t>1AXKR000.77</t>
  </si>
  <si>
    <t>1AXKT000.30</t>
  </si>
  <si>
    <t>1AXLB001.49</t>
  </si>
  <si>
    <t>1AXLR000.44</t>
  </si>
  <si>
    <t>1AXMJ000.42</t>
  </si>
  <si>
    <t>1AYOU001.70</t>
  </si>
  <si>
    <t>StreamName</t>
  </si>
  <si>
    <t>Location</t>
  </si>
  <si>
    <t>Beaverdam Creek</t>
  </si>
  <si>
    <t>Rt. 734 (Snickersville Turnpike)</t>
  </si>
  <si>
    <t>Broad Run</t>
  </si>
  <si>
    <t>Rt. 7</t>
  </si>
  <si>
    <t>Upstream from Waxpool Rd.</t>
  </si>
  <si>
    <t>Upstream from Rt. 621</t>
  </si>
  <si>
    <t>Catharpin Creek</t>
  </si>
  <si>
    <t>20 yds. Above Rt. 600</t>
  </si>
  <si>
    <t>Catoctin Creek</t>
  </si>
  <si>
    <t>~0.5 RM downstream from Rt. 663</t>
  </si>
  <si>
    <t>Chopawamsic Creek</t>
  </si>
  <si>
    <t>Downstream from Rt. 1</t>
  </si>
  <si>
    <t>Clark's Run (Tributary to POT)</t>
  </si>
  <si>
    <t>Rt. 658</t>
  </si>
  <si>
    <t>Cub Run</t>
  </si>
  <si>
    <t>Upstream 0.6 mi from Rt. 28</t>
  </si>
  <si>
    <t>Elklick Run</t>
  </si>
  <si>
    <t>Rt. 609 (Pleasant Valley Rd.)</t>
  </si>
  <si>
    <t>Goose Creek</t>
  </si>
  <si>
    <t>~0.5 RM above conf. w/ Potomac River</t>
  </si>
  <si>
    <t>Next to Rt. 733</t>
  </si>
  <si>
    <t>Rt. 734</t>
  </si>
  <si>
    <t>Rt. 611</t>
  </si>
  <si>
    <t>Holmes Run</t>
  </si>
  <si>
    <t>Upstream from Rt. 613</t>
  </si>
  <si>
    <t>Jeffries Branch</t>
  </si>
  <si>
    <t>Rt. 743</t>
  </si>
  <si>
    <t>Limestone Branch</t>
  </si>
  <si>
    <t>Rt. 15</t>
  </si>
  <si>
    <t>N. Fk. Catoctin Creek</t>
  </si>
  <si>
    <t>Rt. 681</t>
  </si>
  <si>
    <t>Rt. 287</t>
  </si>
  <si>
    <t>Rt. 812 (Gaver Mill Road)</t>
  </si>
  <si>
    <t>Piney Run</t>
  </si>
  <si>
    <t>Rt. 671 (Harpers Ferry Rd)</t>
  </si>
  <si>
    <t>~0.24 RM upstream of Pinehill Lane</t>
  </si>
  <si>
    <t>Pimmit Run</t>
  </si>
  <si>
    <t>Ranleigh Rd</t>
  </si>
  <si>
    <t>Pohick Creek</t>
  </si>
  <si>
    <t>~0.8 RM upstream of Rt. 641</t>
  </si>
  <si>
    <t>S. Fk. Catoctin Creek</t>
  </si>
  <si>
    <t>Rt. 738</t>
  </si>
  <si>
    <t>Rt. 711</t>
  </si>
  <si>
    <t>100 yds. Downstream of Rt. 611</t>
  </si>
  <si>
    <t>50 yds. above Rt. 7 bypass</t>
  </si>
  <si>
    <t>S. Fk. Broad Run</t>
  </si>
  <si>
    <t>Rt. 621</t>
  </si>
  <si>
    <t>Tuscarora Creek</t>
  </si>
  <si>
    <t>Rt. 643</t>
  </si>
  <si>
    <t>Wolf Run</t>
  </si>
  <si>
    <t>UT to Town Run (TON)</t>
  </si>
  <si>
    <t>0.35 RM upstream from Yeats Dr.</t>
  </si>
  <si>
    <t>UT, Cedar Run</t>
  </si>
  <si>
    <t>Near Rt. 646</t>
  </si>
  <si>
    <t>Family</t>
  </si>
  <si>
    <t>Genus</t>
  </si>
  <si>
    <t>River Mile</t>
  </si>
  <si>
    <t>Basin</t>
  </si>
  <si>
    <t>HUC</t>
  </si>
  <si>
    <t>MapQuad</t>
  </si>
  <si>
    <t>DCRWSHED</t>
  </si>
  <si>
    <t>Order</t>
  </si>
  <si>
    <t>Catchment  Acreage</t>
  </si>
  <si>
    <t>Ecoregion</t>
  </si>
  <si>
    <t>Subecoregion</t>
  </si>
  <si>
    <t>Type</t>
  </si>
  <si>
    <t>County</t>
  </si>
  <si>
    <t>WBSSEG</t>
  </si>
  <si>
    <t>LandUse</t>
  </si>
  <si>
    <t>SurveyReason</t>
  </si>
  <si>
    <t>Lat</t>
  </si>
  <si>
    <t>Long</t>
  </si>
  <si>
    <t>AddDate</t>
  </si>
  <si>
    <t>1AABR000.78</t>
  </si>
  <si>
    <t>Abrams Creek</t>
  </si>
  <si>
    <t>Rt. 659 bridge</t>
  </si>
  <si>
    <t>Potomac River</t>
  </si>
  <si>
    <t>02070004</t>
  </si>
  <si>
    <t>Stephenson</t>
  </si>
  <si>
    <t>VRO</t>
  </si>
  <si>
    <t>VAV-B09R</t>
  </si>
  <si>
    <t>67b</t>
  </si>
  <si>
    <t>Ridge and Valley (67)</t>
  </si>
  <si>
    <t>Northern Shale Valleys (67b)</t>
  </si>
  <si>
    <t>Frederick</t>
  </si>
  <si>
    <t>Suburban</t>
  </si>
  <si>
    <t>Track recovery from STP overload._x000D_</t>
  </si>
  <si>
    <t>Accotink Creek</t>
  </si>
  <si>
    <t>Rt. 1</t>
  </si>
  <si>
    <t>02070010</t>
  </si>
  <si>
    <t>Fort Belvoir</t>
  </si>
  <si>
    <t>VAN-A15R</t>
  </si>
  <si>
    <t>65n</t>
  </si>
  <si>
    <t>Southeastern Plains (65)</t>
  </si>
  <si>
    <t>Chesapeake Rolling Coastal Plain (65n)</t>
  </si>
  <si>
    <t>TMDL</t>
  </si>
  <si>
    <t>Fairfax</t>
  </si>
  <si>
    <t>Urban</t>
  </si>
  <si>
    <t>Rt. 790</t>
  </si>
  <si>
    <t>45e</t>
  </si>
  <si>
    <t>Piedmont (45)</t>
  </si>
  <si>
    <t>Northern Inner Piedmont (45e)</t>
  </si>
  <si>
    <t>VAN-A15</t>
  </si>
  <si>
    <t>This station is used to monitor a heavily urbanized watershed.</t>
  </si>
  <si>
    <t>Above Rt. 636 (Hooes Rd) &amp; Ffx.Co.Pkwy</t>
  </si>
  <si>
    <t>009.14</t>
  </si>
  <si>
    <t>Annandale</t>
  </si>
  <si>
    <t>Rt. 620</t>
  </si>
  <si>
    <t>Citizens Req.</t>
  </si>
  <si>
    <t>Citizens Request</t>
  </si>
  <si>
    <t>Aquia Creek</t>
  </si>
  <si>
    <t>Off Rt. 675</t>
  </si>
  <si>
    <t>02070011</t>
  </si>
  <si>
    <t>Stafford</t>
  </si>
  <si>
    <t>VAN-A27R</t>
  </si>
  <si>
    <t>Probabilistic</t>
  </si>
  <si>
    <t>Forest/Urban</t>
  </si>
  <si>
    <t>Probabilistic Site, VAEQ99-608</t>
  </si>
  <si>
    <t>1ABAR046.01</t>
  </si>
  <si>
    <t>Back Creek</t>
  </si>
  <si>
    <t>Rt. 50 bridge</t>
  </si>
  <si>
    <t>Gore</t>
  </si>
  <si>
    <t>VAV-B05R</t>
  </si>
  <si>
    <t>Trend</t>
  </si>
  <si>
    <t>1ABAR046.95</t>
  </si>
  <si>
    <t>Rt. 853 bridge</t>
  </si>
  <si>
    <t>1ABAR047.26</t>
  </si>
  <si>
    <t>Rt. 632</t>
  </si>
  <si>
    <t>Silvaculture</t>
  </si>
  <si>
    <t>1ABAR047.59</t>
  </si>
  <si>
    <t>Upstream of Unimin Fish Kill in summer 2000</t>
  </si>
  <si>
    <t>Instream control upstream of Unimin's 2000 spill of sodium petroleum sulfate</t>
  </si>
  <si>
    <t>02070008</t>
  </si>
  <si>
    <t>Lincoln</t>
  </si>
  <si>
    <t>VAN-A07R</t>
  </si>
  <si>
    <t>64c</t>
  </si>
  <si>
    <t>Northern Piedmont (64)</t>
  </si>
  <si>
    <t>Piedmont Uplands (64c)</t>
  </si>
  <si>
    <t>Loudoun</t>
  </si>
  <si>
    <t>Field</t>
  </si>
  <si>
    <t>Possible TMDL reference at flow gage</t>
  </si>
  <si>
    <t>Big Rocky Run</t>
  </si>
  <si>
    <t>Rt. 657</t>
  </si>
  <si>
    <t>Manassas</t>
  </si>
  <si>
    <t>VAN-A22R</t>
  </si>
  <si>
    <t>64a</t>
  </si>
  <si>
    <t>Triassic Lowlands (64a)</t>
  </si>
  <si>
    <t>Sterling</t>
  </si>
  <si>
    <t>VAN-A09R</t>
  </si>
  <si>
    <t>Urban/Residential</t>
  </si>
  <si>
    <t>Citizen Request</t>
  </si>
  <si>
    <t>Arcola</t>
  </si>
  <si>
    <t>64b</t>
  </si>
  <si>
    <t>Diabase and Conglomerate Uplands (64b)</t>
  </si>
  <si>
    <t>1ABRB018.07</t>
  </si>
  <si>
    <t>1.29 RM upstr. from Rt. 616</t>
  </si>
  <si>
    <t>field, pasture</t>
  </si>
  <si>
    <t>2010 Probabilistic Site - VAW-05547</t>
  </si>
  <si>
    <t>Bull Run</t>
  </si>
  <si>
    <t>Downstream from Rt. 28</t>
  </si>
  <si>
    <t>VAN-A23R</t>
  </si>
  <si>
    <t>Prince William</t>
  </si>
  <si>
    <t>Probabilistic Site, VAEQ99-630</t>
  </si>
  <si>
    <t>Rt. 28</t>
  </si>
  <si>
    <t>This station is used to monitor impacts from urban NPS. and UOSA.</t>
  </si>
  <si>
    <t>Upstream from Rt. 616</t>
  </si>
  <si>
    <t>TMDL on Bull Run</t>
  </si>
  <si>
    <t>Rt. 705</t>
  </si>
  <si>
    <t>VAN-A21R</t>
  </si>
  <si>
    <t>agriculture</t>
  </si>
  <si>
    <t>0.35 RM below Rt. 676</t>
  </si>
  <si>
    <t>Gainesville</t>
  </si>
  <si>
    <t>ProbMon</t>
  </si>
  <si>
    <t>Probabilistic Site</t>
  </si>
  <si>
    <t>Rt. 676</t>
  </si>
  <si>
    <t>Thoroughfare Gap</t>
  </si>
  <si>
    <t>Forest/Residential</t>
  </si>
  <si>
    <t>Selected for reference condition study</t>
  </si>
  <si>
    <t>Captain Hickory Run</t>
  </si>
  <si>
    <t>Upstream from Rt. 681</t>
  </si>
  <si>
    <t>Vienna</t>
  </si>
  <si>
    <t>VAN-A11R</t>
  </si>
  <si>
    <t>Probabilistic Station</t>
  </si>
  <si>
    <t>0.4 mi. downstream from Rt. 663</t>
  </si>
  <si>
    <t>Point of Rocks</t>
  </si>
  <si>
    <t>VAN-A02R</t>
  </si>
  <si>
    <t>Agricultural</t>
  </si>
  <si>
    <t>2008 Probabilistic Site - VAW05547-190</t>
  </si>
  <si>
    <t>2012 Probabilistic Site - VARS11-107</t>
  </si>
  <si>
    <t>Rt. 663</t>
  </si>
  <si>
    <t>Waterford</t>
  </si>
  <si>
    <t>Forest</t>
  </si>
  <si>
    <t>This station is used as one of the reference sites.</t>
  </si>
  <si>
    <t>Cedar Run</t>
  </si>
  <si>
    <t>1 mi. downstream from Rt. 646</t>
  </si>
  <si>
    <t>02080105</t>
  </si>
  <si>
    <t>Nokesville</t>
  </si>
  <si>
    <t>VAN-A18R</t>
  </si>
  <si>
    <t>Suburban/Agric.</t>
  </si>
  <si>
    <t>2008 Probabilistic Site - VAW05547-174</t>
  </si>
  <si>
    <t>Rt. 806</t>
  </si>
  <si>
    <t>Catlett</t>
  </si>
  <si>
    <t>VAN-A17R</t>
  </si>
  <si>
    <t>Fauquier</t>
  </si>
  <si>
    <t>Pasture/Hay</t>
  </si>
  <si>
    <t>Expand coverage in this agricultural watershed</t>
  </si>
  <si>
    <t>Quantico</t>
  </si>
  <si>
    <t>VAN-A26R</t>
  </si>
  <si>
    <t>65m</t>
  </si>
  <si>
    <t>Rolling Coastal Plain (65m)</t>
  </si>
  <si>
    <t>2009 Probabilistic site - VAW05547 - 254</t>
  </si>
  <si>
    <t>Biomon</t>
  </si>
  <si>
    <t>Agriculture, Pasture</t>
  </si>
  <si>
    <t>Initial assessment</t>
  </si>
  <si>
    <t>1ACON002.88</t>
  </si>
  <si>
    <t>Coan Mill Stream</t>
  </si>
  <si>
    <t>DS SR 638</t>
  </si>
  <si>
    <t>Lottsburg</t>
  </si>
  <si>
    <t>PRO</t>
  </si>
  <si>
    <t>VAP-A34R</t>
  </si>
  <si>
    <t>CPMI Study 2010</t>
  </si>
  <si>
    <t>Northumberland</t>
  </si>
  <si>
    <t>Colvin Run</t>
  </si>
  <si>
    <t>Wiehle Avenue</t>
  </si>
  <si>
    <t>1ACOW000.38</t>
  </si>
  <si>
    <t>Cow Swamp</t>
  </si>
  <si>
    <t>Just Upstream of Route 628</t>
  </si>
  <si>
    <t>Rollins Fork</t>
  </si>
  <si>
    <t>VAP-A31R</t>
  </si>
  <si>
    <t>CPMI Study Site</t>
  </si>
  <si>
    <t>King George</t>
  </si>
  <si>
    <t>Forest/Agriculture</t>
  </si>
  <si>
    <t>CPMI Study Site 2012</t>
  </si>
  <si>
    <t>Cromwells Run</t>
  </si>
  <si>
    <t>Downstream from Rt. 622</t>
  </si>
  <si>
    <t>Rectortown</t>
  </si>
  <si>
    <t>VAN-A04R</t>
  </si>
  <si>
    <t>2006 Probabilistic Site - VAW05547-046</t>
  </si>
  <si>
    <t>2009 Probabilistic site - VAW05547 - 238</t>
  </si>
  <si>
    <t>1ADAN002.16</t>
  </si>
  <si>
    <t>Daniels Run</t>
  </si>
  <si>
    <t>Main St.</t>
  </si>
  <si>
    <t>Dead Run</t>
  </si>
  <si>
    <t>Above G. W. Parkway</t>
  </si>
  <si>
    <t>Falls Church</t>
  </si>
  <si>
    <t>VAN-A12R</t>
  </si>
  <si>
    <t>Citizen's Request</t>
  </si>
  <si>
    <t>Difficult Run</t>
  </si>
  <si>
    <t>100 yds. Dwnstrm. From Rt. 193</t>
  </si>
  <si>
    <t>This station monitors impacts in an urban watershed.</t>
  </si>
  <si>
    <t>Rt. 193</t>
  </si>
  <si>
    <t>Rt. 675</t>
  </si>
  <si>
    <t>Rt. 672 (Vale Road)</t>
  </si>
  <si>
    <t>Vienna Topo</t>
  </si>
  <si>
    <t>Forest/Rural/Farm</t>
  </si>
  <si>
    <t>Elk Run</t>
  </si>
  <si>
    <t>Downstream from Rt. 806</t>
  </si>
  <si>
    <t>Midland</t>
  </si>
  <si>
    <t>Forest/ Agriculture</t>
  </si>
  <si>
    <t>Probabilistic Station - VAEQ99-333</t>
  </si>
  <si>
    <t>1AELK006.37</t>
  </si>
  <si>
    <t>Probabilistic Follow Up for VAEQ99-333</t>
  </si>
  <si>
    <t>Flatlick Branch</t>
  </si>
  <si>
    <t>Downstream of Rt. 620</t>
  </si>
  <si>
    <t>1AGAN000.32</t>
  </si>
  <si>
    <t>Gap Run</t>
  </si>
  <si>
    <t>Private bridge off Rt. 50</t>
  </si>
  <si>
    <t>Hayfield</t>
  </si>
  <si>
    <t>VAV-B06R</t>
  </si>
  <si>
    <t>Probabilistic Site - VAEQ99-320</t>
  </si>
  <si>
    <t>VAN-A08R</t>
  </si>
  <si>
    <t>2011 Probabilistic Site - VARS11- 049</t>
  </si>
  <si>
    <t>Leesburg</t>
  </si>
  <si>
    <t>Cropland</t>
  </si>
  <si>
    <t>This station is an EPA Core Monitor Station.</t>
  </si>
  <si>
    <t>Above Rt. 7</t>
  </si>
  <si>
    <t>Rural</t>
  </si>
  <si>
    <t>TMDL Study</t>
  </si>
  <si>
    <t>VAN-A05R</t>
  </si>
  <si>
    <t>2012 Probabilistic Site - VARS11-097</t>
  </si>
  <si>
    <t>Downstream from Rt. 734</t>
  </si>
  <si>
    <t>Prospective ecoregional reference</t>
  </si>
  <si>
    <t>Forest/Pasture</t>
  </si>
  <si>
    <t>Downstream from Rt. 710</t>
  </si>
  <si>
    <t>2006 Probabilistic Site - VAW05547-030</t>
  </si>
  <si>
    <t>Rt. 17</t>
  </si>
  <si>
    <t>Upperville</t>
  </si>
  <si>
    <t>This station monitors the upper Goose Creek watershed.</t>
  </si>
  <si>
    <t>1AHOC006.23</t>
  </si>
  <si>
    <t>Hogue Creek</t>
  </si>
  <si>
    <t>Rt. 679</t>
  </si>
  <si>
    <t>VAN-A13R</t>
  </si>
  <si>
    <t>Request from DEQ Planning</t>
  </si>
  <si>
    <t>Bluemont</t>
  </si>
  <si>
    <t>Field/Pasture</t>
  </si>
  <si>
    <t>Kettle Run</t>
  </si>
  <si>
    <t>Downstream of Rt. 603</t>
  </si>
  <si>
    <t>VAN-A19R</t>
  </si>
  <si>
    <t>Forest/Rural</t>
  </si>
  <si>
    <t>Little Difficult Run</t>
  </si>
  <si>
    <t>Rt. 669 (Stuart Mill Rd.)</t>
  </si>
  <si>
    <t>VAN-A03R</t>
  </si>
  <si>
    <t>Agriculture</t>
  </si>
  <si>
    <t>Little Rocky Run</t>
  </si>
  <si>
    <t>Rt. 658 (Compton Rd.)</t>
  </si>
  <si>
    <t>Little River</t>
  </si>
  <si>
    <t>Rt. 50</t>
  </si>
  <si>
    <t>Middleburg</t>
  </si>
  <si>
    <t>Expand coverage in the suburban Potomac River watershed</t>
  </si>
  <si>
    <t>Rt. 776</t>
  </si>
  <si>
    <t>Rural, Agriculture</t>
  </si>
  <si>
    <t>Nutrient Criteria Pilot Program</t>
  </si>
  <si>
    <t>Long Branch</t>
  </si>
  <si>
    <t>Downstream from Rt. 651(Guinea Rd.)</t>
  </si>
  <si>
    <t>2006 Probabilistic Site - VAW05547-003</t>
  </si>
  <si>
    <t>Lucky Run</t>
  </si>
  <si>
    <t>Off Rt. 611</t>
  </si>
  <si>
    <t>Occoquan/Potomac</t>
  </si>
  <si>
    <t>Somerville</t>
  </si>
  <si>
    <t>N. Fk. Beaverdam Creek</t>
  </si>
  <si>
    <t>Rt. 831</t>
  </si>
  <si>
    <t>Rural/Forest</t>
  </si>
  <si>
    <t>Purcellville</t>
  </si>
  <si>
    <t>66a</t>
  </si>
  <si>
    <t>Blue Ridge Mountains (66)</t>
  </si>
  <si>
    <t>Northern Igneous Ridges (66a)</t>
  </si>
  <si>
    <t>N. Fk. Broad Run</t>
  </si>
  <si>
    <t>Upstream from Rt. 15</t>
  </si>
  <si>
    <t>N. Fk. Goose Creek</t>
  </si>
  <si>
    <t>Upstream from Rt. 733</t>
  </si>
  <si>
    <t>VAN-A06R</t>
  </si>
  <si>
    <t>Probabilistic Site - VAEQ99-455</t>
  </si>
  <si>
    <t>Rt. 722</t>
  </si>
  <si>
    <t>Old Courthouse Spring Branch</t>
  </si>
  <si>
    <t>Laurel Hill Rd.</t>
  </si>
  <si>
    <t>1AOPE028.72</t>
  </si>
  <si>
    <t>Opequon Creek</t>
  </si>
  <si>
    <t>0.2 mile downstream Hiatt Run</t>
  </si>
  <si>
    <t>Probmon</t>
  </si>
  <si>
    <t>Probabilistic Site - VAW05547-318</t>
  </si>
  <si>
    <t>1AOPE029.61</t>
  </si>
  <si>
    <t>Rt. 660 ford</t>
  </si>
  <si>
    <t>Monitor the effects of the Winchester Frederick County Regional STP.</t>
  </si>
  <si>
    <t>1AOPE034.53</t>
  </si>
  <si>
    <t>Private bridge off Rt. 657</t>
  </si>
  <si>
    <t>VAV-B08R</t>
  </si>
  <si>
    <t>Control above confluence with Abrams Creek and the municipal waste water treatment plant.</t>
  </si>
  <si>
    <t>1AOPE036.13</t>
  </si>
  <si>
    <t>Rt. 655 Bridge</t>
  </si>
  <si>
    <t>Changed upper Opequon site for easier access</t>
  </si>
  <si>
    <t>1APAR001.78</t>
  </si>
  <si>
    <t>Parish Run</t>
  </si>
  <si>
    <t>~0.4 miles upstream Rt. 522</t>
  </si>
  <si>
    <t>Winchester</t>
  </si>
  <si>
    <t>VAV-B07R</t>
  </si>
  <si>
    <t>Probabilistic Site - VAEQ99-575</t>
  </si>
  <si>
    <t>Paul Spring Branch</t>
  </si>
  <si>
    <t>Rt. 626</t>
  </si>
  <si>
    <t>Mt. Vernon, MD.</t>
  </si>
  <si>
    <t>VAN-A14R</t>
  </si>
  <si>
    <t>Harpers Ferry</t>
  </si>
  <si>
    <t>VAN-A01R</t>
  </si>
  <si>
    <t>Possible TMDL gage reference</t>
  </si>
  <si>
    <t>2011 Probabilistic Site - VARS11- 037</t>
  </si>
  <si>
    <t>Rt. 685</t>
  </si>
  <si>
    <t>Citizen Monitoring Follow Up</t>
  </si>
  <si>
    <t>Popes Head Creek</t>
  </si>
  <si>
    <t>Rt. 645</t>
  </si>
  <si>
    <t>Continued monitoring of urban streams to assess NPS impacts</t>
  </si>
  <si>
    <t>VAN-A16R</t>
  </si>
  <si>
    <t>2011 Probabilistic Site - VARS11- 067</t>
  </si>
  <si>
    <t>1ARED000.46</t>
  </si>
  <si>
    <t>Redbud Run</t>
  </si>
  <si>
    <t>Rt. 659</t>
  </si>
  <si>
    <t>Monitor effects of sprawl on this native trout stream</t>
  </si>
  <si>
    <t>1ASFP002.56</t>
  </si>
  <si>
    <t>S.F.S.B. Potomac River</t>
  </si>
  <si>
    <t>Rt. 614 bridge</t>
  </si>
  <si>
    <t>02070001</t>
  </si>
  <si>
    <t>Doe Hill</t>
  </si>
  <si>
    <t>VAV-B03R</t>
  </si>
  <si>
    <t>Highland</t>
  </si>
  <si>
    <t>Snakeden Branch</t>
  </si>
  <si>
    <t>Rt. 677 (Hunter Station)</t>
  </si>
  <si>
    <t>1ASOA001.00</t>
  </si>
  <si>
    <t>South Branch Potomac</t>
  </si>
  <si>
    <t>Rt. 220</t>
  </si>
  <si>
    <t>Monterey</t>
  </si>
  <si>
    <t>VAV-B02R</t>
  </si>
  <si>
    <t>67c</t>
  </si>
  <si>
    <t>Northern Sandstone Ridges (67c)</t>
  </si>
  <si>
    <t>Above Confluence w/ N. Fk.</t>
  </si>
  <si>
    <t>Agriculture/Rural</t>
  </si>
  <si>
    <t>Special Study</t>
  </si>
  <si>
    <t>Assess impacts on water quality from Town of Purcellville</t>
  </si>
  <si>
    <t>20 yds. Above Rt. 690</t>
  </si>
  <si>
    <t>South Run</t>
  </si>
  <si>
    <t>Rt. 652</t>
  </si>
  <si>
    <t>This EPA Core Station is used to monitor impacts from Vint Hill STP.</t>
  </si>
  <si>
    <t>1ASOT002.20</t>
  </si>
  <si>
    <t>100 FT. below VHSTP</t>
  </si>
  <si>
    <t>Monitor any impacts below Vint Hill STP.</t>
  </si>
  <si>
    <t>1ASOT002.23</t>
  </si>
  <si>
    <t>50 FT. above V.H.STP</t>
  </si>
  <si>
    <t>This station is above Vint Hill STP. Used as a one time control.</t>
  </si>
  <si>
    <t>1ASTC000.62</t>
  </si>
  <si>
    <t>Strait Creek</t>
  </si>
  <si>
    <t>Below fishfarm discharge</t>
  </si>
  <si>
    <t>1ASTC000.72</t>
  </si>
  <si>
    <t>Downstream Rt. 220</t>
  </si>
  <si>
    <t>1ASTC000.92</t>
  </si>
  <si>
    <t>Upstream of Route 220</t>
  </si>
  <si>
    <t>Monitor effects of channelization</t>
  </si>
  <si>
    <t>1ASTC004.27</t>
  </si>
  <si>
    <t>Upstream of Rt. 629 bridge</t>
  </si>
  <si>
    <t>Ecoregional reference station</t>
  </si>
  <si>
    <t>Sugarland Run</t>
  </si>
  <si>
    <t>VAN-A10R</t>
  </si>
  <si>
    <t>1ASYL000.02</t>
  </si>
  <si>
    <t>Sylvan Run</t>
  </si>
  <si>
    <t>Rt. 661 bridge</t>
  </si>
  <si>
    <t>Inwood</t>
  </si>
  <si>
    <t>67a</t>
  </si>
  <si>
    <t>Northern Limestone/Dolomite Valleys (67a)</t>
  </si>
  <si>
    <t>1ATRI001.88</t>
  </si>
  <si>
    <t>Tripps Run</t>
  </si>
  <si>
    <t>Upstream from Rt. 613(Hollow Rd.)</t>
  </si>
  <si>
    <t>Turkey Run</t>
  </si>
  <si>
    <t>Wancopin Creek</t>
  </si>
  <si>
    <t>Downstream of Rt. 50</t>
  </si>
  <si>
    <t>Rural/Residential</t>
  </si>
  <si>
    <t>Occoquan</t>
  </si>
  <si>
    <t>VAN-A24R</t>
  </si>
  <si>
    <t>Forest/Pasture/Suburban</t>
  </si>
  <si>
    <t>1AWSC003.46</t>
  </si>
  <si>
    <t>West Strait Creek</t>
  </si>
  <si>
    <t>Above Burners R</t>
  </si>
  <si>
    <t>Monitor Treatment Plant and NPS_x000D_</t>
  </si>
  <si>
    <t>1AWSC003.54</t>
  </si>
  <si>
    <t>Downstream of STP discharge</t>
  </si>
  <si>
    <t>Monitor effect of municipal discharge.</t>
  </si>
  <si>
    <t>1AWSC003.79</t>
  </si>
  <si>
    <t>West Strait C.</t>
  </si>
  <si>
    <t>At end of State maintainence</t>
  </si>
  <si>
    <t>Site specific control for municipal discharge.</t>
  </si>
  <si>
    <t>X-Trib to Beaverdam Creek</t>
  </si>
  <si>
    <t>Downstream From Rt. 790</t>
  </si>
  <si>
    <t>2006 Probabilistic Site - VAW05547-062</t>
  </si>
  <si>
    <t>X-Trib to Goose Creek</t>
  </si>
  <si>
    <t>Rt. 726</t>
  </si>
  <si>
    <t>Linden</t>
  </si>
  <si>
    <t>Background/Trend Station in 1st order stream with some sedimentation</t>
  </si>
  <si>
    <t>1AXJS001.20</t>
  </si>
  <si>
    <t>X-Trib Isaacs Creek</t>
  </si>
  <si>
    <t>1/4 mile upstream of pvt. ford</t>
  </si>
  <si>
    <t>Probabilistic Site - VAEQ99-430</t>
  </si>
  <si>
    <t>Unnamed Trib. to Catoctin Cr.</t>
  </si>
  <si>
    <t>Downstream from Rt. 663</t>
  </si>
  <si>
    <t>Probabilistic Site, VAEQ99-615</t>
  </si>
  <si>
    <t>UT To Piney Run (PIA)</t>
  </si>
  <si>
    <t>Arnold Trail in BRCES</t>
  </si>
  <si>
    <t>X-Trib to Long Branch</t>
  </si>
  <si>
    <t>Downstream from Rt. 648</t>
  </si>
  <si>
    <t>VAN-A29R</t>
  </si>
  <si>
    <t>Residential/Forest</t>
  </si>
  <si>
    <t>2006 Probabilistic Site - VAW05547-061</t>
  </si>
  <si>
    <t>1AXLK000.04</t>
  </si>
  <si>
    <t>X-trib to Nomini Creek</t>
  </si>
  <si>
    <t>Access from logging/hunt club road off SR 612</t>
  </si>
  <si>
    <t>Machodoc</t>
  </si>
  <si>
    <t>Westmoreland</t>
  </si>
  <si>
    <t>2008 ProbMon VAW05547-154</t>
  </si>
  <si>
    <t>Probabilistic Site 2010 - VAW05547-330</t>
  </si>
  <si>
    <t>2012 Probabilistic Site - VARS11-005</t>
  </si>
  <si>
    <t>Youngs Branch</t>
  </si>
  <si>
    <t>Rt. 234</t>
  </si>
  <si>
    <t>Reference</t>
  </si>
  <si>
    <t>Citizen request</t>
  </si>
  <si>
    <t>Citizen</t>
  </si>
  <si>
    <t>???</t>
  </si>
  <si>
    <t>Forest/Suburban</t>
  </si>
  <si>
    <t>Piedmont</t>
  </si>
  <si>
    <t>Forest/Field</t>
  </si>
  <si>
    <t>Ecoregion Code</t>
  </si>
  <si>
    <t>LevelIIIEco</t>
  </si>
  <si>
    <t>LevelIVEco</t>
  </si>
  <si>
    <t>Central Appalachian Ridges and Valleys</t>
  </si>
  <si>
    <t>Limestone or Dolomite Valleys</t>
  </si>
  <si>
    <t>Southeastern Plains</t>
  </si>
  <si>
    <t>N/A</t>
  </si>
  <si>
    <t>Central Appalachian Ridges and Valley</t>
  </si>
  <si>
    <t>BioMon</t>
  </si>
  <si>
    <t>Northern Piedmont</t>
  </si>
  <si>
    <t>Probabilistic Follow Up for VAEQ99-300</t>
  </si>
  <si>
    <t>Rolling Coastal Plain</t>
  </si>
  <si>
    <t>Crooked Run (Tributary to NOG)</t>
  </si>
  <si>
    <t>Rt. 727</t>
  </si>
  <si>
    <t>Ag/Pasture/Forest</t>
  </si>
  <si>
    <t>Northern Shale Valleys</t>
  </si>
  <si>
    <t>Giles Run</t>
  </si>
  <si>
    <t>Rt. 642 (Lorton Rd)</t>
  </si>
  <si>
    <t>VAN-A25R</t>
  </si>
  <si>
    <t>Probabilistic site - VAW05547-126  2007</t>
  </si>
  <si>
    <t>Shale or Slate Non Calcareous</t>
  </si>
  <si>
    <t>Horsepen Run</t>
  </si>
  <si>
    <t>Upstream of conf. with Merrybrook Run</t>
  </si>
  <si>
    <t>Herndon</t>
  </si>
  <si>
    <t>Probabilistic site - VAW05547-110  2007</t>
  </si>
  <si>
    <t>Blue Ridge Mountains</t>
  </si>
  <si>
    <t>Adjacent to Brasswood Place</t>
  </si>
  <si>
    <t>Seneca</t>
  </si>
  <si>
    <t>Rt. 613 (Sleepy Hollow Rd.)</t>
  </si>
  <si>
    <t>Norhtern Shale Valleys</t>
  </si>
  <si>
    <t>type</t>
  </si>
  <si>
    <t>Std_Deviation</t>
  </si>
  <si>
    <t>Number of 2012 values</t>
  </si>
  <si>
    <t>This was nominated in 2011</t>
  </si>
  <si>
    <t>This drop in unexpected in headwaters</t>
  </si>
  <si>
    <t>The drop may be caused by local housing development (Raspberry/Selma?)</t>
  </si>
  <si>
    <t>Watershed</t>
  </si>
  <si>
    <t>Category</t>
  </si>
  <si>
    <t>Excellent</t>
  </si>
  <si>
    <t>Good</t>
  </si>
  <si>
    <t>Stress</t>
  </si>
  <si>
    <t>Severe Stress</t>
  </si>
  <si>
    <t>Up</t>
  </si>
  <si>
    <t>Dn</t>
  </si>
  <si>
    <t>start</t>
  </si>
  <si>
    <t>end</t>
  </si>
</sst>
</file>

<file path=xl/styles.xml><?xml version="1.0" encoding="utf-8"?>
<styleSheet xmlns="http://schemas.openxmlformats.org/spreadsheetml/2006/main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7" fillId="0" borderId="0"/>
  </cellStyleXfs>
  <cellXfs count="40">
    <xf numFmtId="0" fontId="0" fillId="0" borderId="0" xfId="0"/>
    <xf numFmtId="0" fontId="1" fillId="0" borderId="0" xfId="0" applyFont="1"/>
    <xf numFmtId="14" fontId="1" fillId="0" borderId="0" xfId="0" applyNumberFormat="1" applyFont="1" applyAlignment="1" applyProtection="1">
      <alignment vertical="center"/>
    </xf>
    <xf numFmtId="0" fontId="2" fillId="0" borderId="0" xfId="0" applyFont="1"/>
    <xf numFmtId="0" fontId="1" fillId="2" borderId="0" xfId="0" applyFont="1" applyFill="1"/>
    <xf numFmtId="14" fontId="1" fillId="2" borderId="0" xfId="0" applyNumberFormat="1" applyFont="1" applyFill="1" applyAlignment="1" applyProtection="1">
      <alignment vertical="center"/>
    </xf>
    <xf numFmtId="0" fontId="2" fillId="0" borderId="1" xfId="0" applyFont="1" applyBorder="1"/>
    <xf numFmtId="0" fontId="2" fillId="0" borderId="2" xfId="0" applyFont="1" applyBorder="1"/>
    <xf numFmtId="14" fontId="2" fillId="0" borderId="2" xfId="0" applyNumberFormat="1" applyFont="1" applyBorder="1" applyAlignment="1" applyProtection="1">
      <alignment vertical="center"/>
    </xf>
    <xf numFmtId="0" fontId="2" fillId="0" borderId="4" xfId="0" applyFont="1" applyBorder="1"/>
    <xf numFmtId="0" fontId="2" fillId="0" borderId="0" xfId="0" applyFont="1" applyBorder="1"/>
    <xf numFmtId="14" fontId="2" fillId="0" borderId="0" xfId="0" applyNumberFormat="1" applyFont="1" applyBorder="1" applyAlignment="1" applyProtection="1">
      <alignment vertical="center"/>
    </xf>
    <xf numFmtId="2" fontId="2" fillId="0" borderId="0" xfId="0" applyNumberFormat="1" applyFont="1" applyBorder="1"/>
    <xf numFmtId="0" fontId="2" fillId="0" borderId="6" xfId="0" applyFont="1" applyBorder="1"/>
    <xf numFmtId="0" fontId="2" fillId="0" borderId="7" xfId="0" applyFont="1" applyBorder="1"/>
    <xf numFmtId="14" fontId="2" fillId="0" borderId="7" xfId="0" applyNumberFormat="1" applyFont="1" applyBorder="1" applyAlignment="1" applyProtection="1">
      <alignment vertical="center"/>
    </xf>
    <xf numFmtId="0" fontId="2" fillId="0" borderId="9" xfId="0" applyFont="1" applyBorder="1"/>
    <xf numFmtId="0" fontId="2" fillId="0" borderId="10" xfId="0" applyFont="1" applyBorder="1"/>
    <xf numFmtId="14" fontId="2" fillId="0" borderId="10" xfId="0" applyNumberFormat="1" applyFont="1" applyBorder="1" applyAlignment="1" applyProtection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5" xfId="0" applyNumberFormat="1" applyFont="1" applyBorder="1"/>
    <xf numFmtId="164" fontId="2" fillId="0" borderId="8" xfId="0" applyNumberFormat="1" applyFont="1" applyBorder="1"/>
    <xf numFmtId="164" fontId="2" fillId="0" borderId="11" xfId="0" applyNumberFormat="1" applyFont="1" applyBorder="1"/>
    <xf numFmtId="2" fontId="2" fillId="0" borderId="0" xfId="0" applyNumberFormat="1" applyFont="1" applyFill="1" applyBorder="1"/>
    <xf numFmtId="2" fontId="2" fillId="0" borderId="2" xfId="0" applyNumberFormat="1" applyFont="1" applyFill="1" applyBorder="1"/>
    <xf numFmtId="2" fontId="2" fillId="0" borderId="7" xfId="0" applyNumberFormat="1" applyFont="1" applyFill="1" applyBorder="1"/>
    <xf numFmtId="2" fontId="2" fillId="0" borderId="10" xfId="0" applyNumberFormat="1" applyFont="1" applyFill="1" applyBorder="1"/>
    <xf numFmtId="2" fontId="2" fillId="0" borderId="0" xfId="0" applyNumberFormat="1" applyFont="1" applyFill="1"/>
    <xf numFmtId="0" fontId="7" fillId="0" borderId="0" xfId="3"/>
    <xf numFmtId="14" fontId="7" fillId="0" borderId="0" xfId="3" applyNumberFormat="1"/>
    <xf numFmtId="14" fontId="2" fillId="0" borderId="0" xfId="0" applyNumberFormat="1" applyFont="1" applyBorder="1"/>
    <xf numFmtId="14" fontId="2" fillId="0" borderId="0" xfId="0" applyNumberFormat="1" applyFont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6" xfId="0" applyFont="1" applyFill="1" applyBorder="1"/>
    <xf numFmtId="0" fontId="2" fillId="3" borderId="7" xfId="0" applyFont="1" applyFill="1" applyBorder="1"/>
    <xf numFmtId="0" fontId="2" fillId="3" borderId="4" xfId="0" applyFont="1" applyFill="1" applyBorder="1"/>
    <xf numFmtId="0" fontId="2" fillId="3" borderId="0" xfId="0" applyFont="1" applyFill="1" applyBorder="1"/>
  </cellXfs>
  <cellStyles count="4">
    <cellStyle name="Normal" xfId="0" builtinId="0"/>
    <cellStyle name="Normal 2" xfId="1"/>
    <cellStyle name="Normal 3" xfId="2"/>
    <cellStyle name="Normal 4" xfId="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worksheet" Target="worksheets/sheet2.xml"/><Relationship Id="rId12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theme" Target="theme/theme1.xml"/><Relationship Id="rId5" Type="http://schemas.openxmlformats.org/officeDocument/2006/relationships/chartsheet" Target="chartsheets/sheet4.xml"/><Relationship Id="rId10" Type="http://schemas.openxmlformats.org/officeDocument/2006/relationships/externalLink" Target="externalLinks/externalLink1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autoTitleDeleted val="1"/>
    <c:plotArea>
      <c:layout>
        <c:manualLayout>
          <c:layoutTarget val="inner"/>
          <c:xMode val="edge"/>
          <c:yMode val="edge"/>
          <c:x val="0.22702150079260069"/>
          <c:y val="7.2855656802050334E-2"/>
          <c:w val="0.70251466172836752"/>
          <c:h val="0.8220303192492473"/>
        </c:manualLayout>
      </c:layout>
      <c:scatterChart>
        <c:scatterStyle val="lineMarker"/>
        <c:ser>
          <c:idx val="3"/>
          <c:order val="0"/>
          <c:tx>
            <c:strRef>
              <c:f>Categories!$A$3</c:f>
              <c:strCache>
                <c:ptCount val="1"/>
                <c:pt idx="0">
                  <c:v>Good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Categories!$B$3:$C$3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Categories!$D$4:$E$4</c:f>
              <c:numCache>
                <c:formatCode>General</c:formatCode>
                <c:ptCount val="2"/>
                <c:pt idx="0">
                  <c:v>59.5</c:v>
                </c:pt>
                <c:pt idx="1">
                  <c:v>59.5</c:v>
                </c:pt>
              </c:numCache>
            </c:numRef>
          </c:yVal>
        </c:ser>
        <c:ser>
          <c:idx val="4"/>
          <c:order val="1"/>
          <c:tx>
            <c:strRef>
              <c:f>Categories!$A$4</c:f>
              <c:strCache>
                <c:ptCount val="1"/>
                <c:pt idx="0">
                  <c:v>Stress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Categories!$B$4:$C$4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Categories!$D$5:$E$5</c:f>
              <c:numCache>
                <c:formatCode>General</c:formatCode>
                <c:ptCount val="2"/>
                <c:pt idx="0">
                  <c:v>42.5</c:v>
                </c:pt>
                <c:pt idx="1">
                  <c:v>42.5</c:v>
                </c:pt>
              </c:numCache>
            </c:numRef>
          </c:yVal>
        </c:ser>
        <c:ser>
          <c:idx val="1"/>
          <c:order val="2"/>
          <c:tx>
            <c:strRef>
              <c:f>Categories!$A$2</c:f>
              <c:strCache>
                <c:ptCount val="1"/>
                <c:pt idx="0">
                  <c:v>Excellent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Categories!$B$2:$C$2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Categories!$D$3:$E$3</c:f>
              <c:numCache>
                <c:formatCode>General</c:formatCode>
                <c:ptCount val="2"/>
                <c:pt idx="0">
                  <c:v>72.5</c:v>
                </c:pt>
                <c:pt idx="1">
                  <c:v>72.5</c:v>
                </c:pt>
              </c:numCache>
            </c:numRef>
          </c:yVal>
        </c:ser>
        <c:ser>
          <c:idx val="0"/>
          <c:order val="3"/>
          <c:tx>
            <c:strRef>
              <c:f>SCI_NRO!$A$57</c:f>
              <c:strCache>
                <c:ptCount val="1"/>
                <c:pt idx="0">
                  <c:v>1ACAX004.57</c:v>
                </c:pt>
              </c:strCache>
            </c:strRef>
          </c:tx>
          <c:xVal>
            <c:numRef>
              <c:f>SCI_NRO!$E$57:$E$77</c:f>
              <c:numCache>
                <c:formatCode>m/d/yyyy</c:formatCode>
                <c:ptCount val="21"/>
                <c:pt idx="0">
                  <c:v>34597</c:v>
                </c:pt>
                <c:pt idx="1">
                  <c:v>34814</c:v>
                </c:pt>
                <c:pt idx="2">
                  <c:v>34983</c:v>
                </c:pt>
                <c:pt idx="3">
                  <c:v>35206</c:v>
                </c:pt>
                <c:pt idx="4">
                  <c:v>35362</c:v>
                </c:pt>
                <c:pt idx="5">
                  <c:v>35524</c:v>
                </c:pt>
                <c:pt idx="6">
                  <c:v>35704</c:v>
                </c:pt>
                <c:pt idx="7">
                  <c:v>35941</c:v>
                </c:pt>
                <c:pt idx="8">
                  <c:v>36101</c:v>
                </c:pt>
                <c:pt idx="9">
                  <c:v>36264</c:v>
                </c:pt>
                <c:pt idx="10">
                  <c:v>36503</c:v>
                </c:pt>
                <c:pt idx="11">
                  <c:v>36627</c:v>
                </c:pt>
                <c:pt idx="12">
                  <c:v>36857</c:v>
                </c:pt>
                <c:pt idx="13">
                  <c:v>36990</c:v>
                </c:pt>
                <c:pt idx="14">
                  <c:v>37391</c:v>
                </c:pt>
                <c:pt idx="15">
                  <c:v>37530</c:v>
                </c:pt>
                <c:pt idx="16">
                  <c:v>37810</c:v>
                </c:pt>
                <c:pt idx="17">
                  <c:v>37918</c:v>
                </c:pt>
                <c:pt idx="18">
                  <c:v>39601</c:v>
                </c:pt>
                <c:pt idx="19">
                  <c:v>40305</c:v>
                </c:pt>
                <c:pt idx="20">
                  <c:v>40480</c:v>
                </c:pt>
              </c:numCache>
            </c:numRef>
          </c:xVal>
          <c:yVal>
            <c:numRef>
              <c:f>SCI_NRO!$G$57:$G$77</c:f>
              <c:numCache>
                <c:formatCode>0.00</c:formatCode>
                <c:ptCount val="21"/>
                <c:pt idx="0">
                  <c:v>70.481194387861507</c:v>
                </c:pt>
                <c:pt idx="1">
                  <c:v>73.113559091098296</c:v>
                </c:pt>
                <c:pt idx="2">
                  <c:v>66.178118188763406</c:v>
                </c:pt>
                <c:pt idx="3">
                  <c:v>67.0140228343476</c:v>
                </c:pt>
                <c:pt idx="4">
                  <c:v>63.099928982188501</c:v>
                </c:pt>
                <c:pt idx="5">
                  <c:v>72.761690439716105</c:v>
                </c:pt>
                <c:pt idx="6">
                  <c:v>75.483057765115007</c:v>
                </c:pt>
                <c:pt idx="7">
                  <c:v>74.737486514625004</c:v>
                </c:pt>
                <c:pt idx="8">
                  <c:v>69.653229769188997</c:v>
                </c:pt>
                <c:pt idx="9">
                  <c:v>74.043438595800595</c:v>
                </c:pt>
                <c:pt idx="10">
                  <c:v>71.103300118426404</c:v>
                </c:pt>
                <c:pt idx="11">
                  <c:v>71.685452796768203</c:v>
                </c:pt>
                <c:pt idx="12">
                  <c:v>68.451516813051299</c:v>
                </c:pt>
                <c:pt idx="13">
                  <c:v>69.601020428485896</c:v>
                </c:pt>
                <c:pt idx="14">
                  <c:v>75.477931844160494</c:v>
                </c:pt>
                <c:pt idx="15">
                  <c:v>68.743308196970602</c:v>
                </c:pt>
                <c:pt idx="16">
                  <c:v>54.990961164681302</c:v>
                </c:pt>
                <c:pt idx="17">
                  <c:v>66.699741858260595</c:v>
                </c:pt>
                <c:pt idx="18">
                  <c:v>61.392815089572998</c:v>
                </c:pt>
                <c:pt idx="19">
                  <c:v>68.776170652912597</c:v>
                </c:pt>
                <c:pt idx="20">
                  <c:v>70.561068164025841</c:v>
                </c:pt>
              </c:numCache>
            </c:numRef>
          </c:yVal>
        </c:ser>
        <c:ser>
          <c:idx val="2"/>
          <c:order val="4"/>
          <c:tx>
            <c:strRef>
              <c:f>SCI_NRO!$A$90</c:f>
              <c:strCache>
                <c:ptCount val="1"/>
                <c:pt idx="0">
                  <c:v>1AGOO002.38</c:v>
                </c:pt>
              </c:strCache>
            </c:strRef>
          </c:tx>
          <c:xVal>
            <c:numRef>
              <c:f>SCI_NRO!$E$90:$E$105</c:f>
              <c:numCache>
                <c:formatCode>m/d/yyyy</c:formatCode>
                <c:ptCount val="16"/>
                <c:pt idx="0">
                  <c:v>34597</c:v>
                </c:pt>
                <c:pt idx="1">
                  <c:v>34814</c:v>
                </c:pt>
                <c:pt idx="2">
                  <c:v>34998</c:v>
                </c:pt>
                <c:pt idx="3">
                  <c:v>35206</c:v>
                </c:pt>
                <c:pt idx="4">
                  <c:v>35362</c:v>
                </c:pt>
                <c:pt idx="5">
                  <c:v>35542</c:v>
                </c:pt>
                <c:pt idx="6">
                  <c:v>35669</c:v>
                </c:pt>
                <c:pt idx="7">
                  <c:v>35991</c:v>
                </c:pt>
                <c:pt idx="8">
                  <c:v>36034</c:v>
                </c:pt>
                <c:pt idx="9">
                  <c:v>36066</c:v>
                </c:pt>
                <c:pt idx="10">
                  <c:v>36318</c:v>
                </c:pt>
                <c:pt idx="11">
                  <c:v>36780</c:v>
                </c:pt>
                <c:pt idx="12">
                  <c:v>39554</c:v>
                </c:pt>
                <c:pt idx="13">
                  <c:v>39777</c:v>
                </c:pt>
                <c:pt idx="14">
                  <c:v>39955</c:v>
                </c:pt>
                <c:pt idx="15">
                  <c:v>40081</c:v>
                </c:pt>
              </c:numCache>
            </c:numRef>
          </c:xVal>
          <c:yVal>
            <c:numRef>
              <c:f>SCI_NRO!$G$90:$G$105</c:f>
              <c:numCache>
                <c:formatCode>0.00</c:formatCode>
                <c:ptCount val="16"/>
                <c:pt idx="0">
                  <c:v>50.999099080924303</c:v>
                </c:pt>
                <c:pt idx="1">
                  <c:v>59.1907141996384</c:v>
                </c:pt>
                <c:pt idx="2">
                  <c:v>50.6413713770865</c:v>
                </c:pt>
                <c:pt idx="3">
                  <c:v>71.025345786151306</c:v>
                </c:pt>
                <c:pt idx="4">
                  <c:v>62.720283495931703</c:v>
                </c:pt>
                <c:pt idx="5">
                  <c:v>59.019787099993898</c:v>
                </c:pt>
                <c:pt idx="6">
                  <c:v>57.782037500606599</c:v>
                </c:pt>
                <c:pt idx="7">
                  <c:v>63.209724865229198</c:v>
                </c:pt>
                <c:pt idx="8">
                  <c:v>57.747406567420001</c:v>
                </c:pt>
                <c:pt idx="9">
                  <c:v>49.7794962693266</c:v>
                </c:pt>
                <c:pt idx="10">
                  <c:v>49.588502826173098</c:v>
                </c:pt>
                <c:pt idx="11">
                  <c:v>59.1830962685899</c:v>
                </c:pt>
                <c:pt idx="12">
                  <c:v>43.3480765574514</c:v>
                </c:pt>
                <c:pt idx="13">
                  <c:v>63.897917348762498</c:v>
                </c:pt>
                <c:pt idx="14">
                  <c:v>49.5575710401911</c:v>
                </c:pt>
                <c:pt idx="15">
                  <c:v>67.763116985590202</c:v>
                </c:pt>
              </c:numCache>
            </c:numRef>
          </c:yVal>
        </c:ser>
        <c:ser>
          <c:idx val="5"/>
          <c:order val="5"/>
          <c:tx>
            <c:strRef>
              <c:f>SCI_NRO!$A$2</c:f>
              <c:strCache>
                <c:ptCount val="1"/>
                <c:pt idx="0">
                  <c:v>1ABEC004.76</c:v>
                </c:pt>
              </c:strCache>
            </c:strRef>
          </c:tx>
          <c:xVal>
            <c:numRef>
              <c:f>SCI_NRO!$E$2:$E$5</c:f>
              <c:numCache>
                <c:formatCode>m/d/yyyy</c:formatCode>
                <c:ptCount val="4"/>
                <c:pt idx="0">
                  <c:v>40273</c:v>
                </c:pt>
                <c:pt idx="1">
                  <c:v>40473</c:v>
                </c:pt>
                <c:pt idx="2">
                  <c:v>40702</c:v>
                </c:pt>
                <c:pt idx="3">
                  <c:v>40851</c:v>
                </c:pt>
              </c:numCache>
            </c:numRef>
          </c:xVal>
          <c:yVal>
            <c:numRef>
              <c:f>SCI_NRO!$G$2:$G$5</c:f>
              <c:numCache>
                <c:formatCode>0.00</c:formatCode>
                <c:ptCount val="4"/>
                <c:pt idx="0">
                  <c:v>77.267123071206996</c:v>
                </c:pt>
                <c:pt idx="1">
                  <c:v>55.061924417842597</c:v>
                </c:pt>
                <c:pt idx="2">
                  <c:v>80.001982138878887</c:v>
                </c:pt>
                <c:pt idx="3">
                  <c:v>72.129516025239525</c:v>
                </c:pt>
              </c:numCache>
            </c:numRef>
          </c:yVal>
        </c:ser>
        <c:ser>
          <c:idx val="6"/>
          <c:order val="6"/>
          <c:tx>
            <c:strRef>
              <c:f>SCI_NRO!$A$6</c:f>
              <c:strCache>
                <c:ptCount val="1"/>
                <c:pt idx="0">
                  <c:v>1ABRB002.15</c:v>
                </c:pt>
              </c:strCache>
            </c:strRef>
          </c:tx>
          <c:xVal>
            <c:numRef>
              <c:f>SCI_NRO!$E$6:$E$17</c:f>
              <c:numCache>
                <c:formatCode>m/d/yyyy</c:formatCode>
                <c:ptCount val="12"/>
                <c:pt idx="0">
                  <c:v>38146</c:v>
                </c:pt>
                <c:pt idx="1">
                  <c:v>38321</c:v>
                </c:pt>
                <c:pt idx="2">
                  <c:v>38509</c:v>
                </c:pt>
                <c:pt idx="3">
                  <c:v>38603</c:v>
                </c:pt>
                <c:pt idx="4">
                  <c:v>39226</c:v>
                </c:pt>
                <c:pt idx="5">
                  <c:v>39337</c:v>
                </c:pt>
                <c:pt idx="6">
                  <c:v>39549</c:v>
                </c:pt>
                <c:pt idx="7">
                  <c:v>39745</c:v>
                </c:pt>
                <c:pt idx="8">
                  <c:v>39889</c:v>
                </c:pt>
                <c:pt idx="9">
                  <c:v>40140</c:v>
                </c:pt>
                <c:pt idx="10">
                  <c:v>40989</c:v>
                </c:pt>
                <c:pt idx="11">
                  <c:v>41163</c:v>
                </c:pt>
              </c:numCache>
            </c:numRef>
          </c:xVal>
          <c:yVal>
            <c:numRef>
              <c:f>SCI_NRO!$G$6:$G$17</c:f>
              <c:numCache>
                <c:formatCode>0.00</c:formatCode>
                <c:ptCount val="12"/>
                <c:pt idx="0">
                  <c:v>26.552593642384998</c:v>
                </c:pt>
                <c:pt idx="1">
                  <c:v>32.359155714247699</c:v>
                </c:pt>
                <c:pt idx="2">
                  <c:v>50.134791074177102</c:v>
                </c:pt>
                <c:pt idx="3">
                  <c:v>53.794822019392797</c:v>
                </c:pt>
                <c:pt idx="4">
                  <c:v>33.042699336684898</c:v>
                </c:pt>
                <c:pt idx="5">
                  <c:v>44.220182335255203</c:v>
                </c:pt>
                <c:pt idx="6">
                  <c:v>36.856551787581303</c:v>
                </c:pt>
                <c:pt idx="7">
                  <c:v>39.899344458549201</c:v>
                </c:pt>
                <c:pt idx="8">
                  <c:v>22.221157368455899</c:v>
                </c:pt>
                <c:pt idx="9">
                  <c:v>37.308532989221703</c:v>
                </c:pt>
                <c:pt idx="10">
                  <c:v>37.8546740021049</c:v>
                </c:pt>
                <c:pt idx="11">
                  <c:v>38.814555927479198</c:v>
                </c:pt>
              </c:numCache>
            </c:numRef>
          </c:yVal>
        </c:ser>
        <c:ser>
          <c:idx val="7"/>
          <c:order val="7"/>
          <c:tx>
            <c:strRef>
              <c:f>SCI_NRO!$A$18</c:f>
              <c:strCache>
                <c:ptCount val="1"/>
                <c:pt idx="0">
                  <c:v>1ABRB006.97</c:v>
                </c:pt>
              </c:strCache>
            </c:strRef>
          </c:tx>
          <c:xVal>
            <c:numRef>
              <c:f>SCI_NRO!$E$18:$E$27</c:f>
              <c:numCache>
                <c:formatCode>m/d/yyyy</c:formatCode>
                <c:ptCount val="10"/>
                <c:pt idx="0">
                  <c:v>38512</c:v>
                </c:pt>
                <c:pt idx="1">
                  <c:v>38603</c:v>
                </c:pt>
                <c:pt idx="2">
                  <c:v>39223</c:v>
                </c:pt>
                <c:pt idx="3">
                  <c:v>39337</c:v>
                </c:pt>
                <c:pt idx="4">
                  <c:v>39549</c:v>
                </c:pt>
                <c:pt idx="5">
                  <c:v>39745</c:v>
                </c:pt>
                <c:pt idx="6">
                  <c:v>39889</c:v>
                </c:pt>
                <c:pt idx="7">
                  <c:v>40140</c:v>
                </c:pt>
                <c:pt idx="8">
                  <c:v>41037</c:v>
                </c:pt>
                <c:pt idx="9">
                  <c:v>41233</c:v>
                </c:pt>
              </c:numCache>
            </c:numRef>
          </c:xVal>
          <c:yVal>
            <c:numRef>
              <c:f>SCI_NRO!$G$18:$G$27</c:f>
              <c:numCache>
                <c:formatCode>0.00</c:formatCode>
                <c:ptCount val="10"/>
                <c:pt idx="0">
                  <c:v>36.129932570333203</c:v>
                </c:pt>
                <c:pt idx="1">
                  <c:v>41.3629766605859</c:v>
                </c:pt>
                <c:pt idx="2">
                  <c:v>18.963551452440601</c:v>
                </c:pt>
                <c:pt idx="3">
                  <c:v>40.982875041759101</c:v>
                </c:pt>
                <c:pt idx="4">
                  <c:v>39.088282149813303</c:v>
                </c:pt>
                <c:pt idx="5">
                  <c:v>33.626830910590797</c:v>
                </c:pt>
                <c:pt idx="6">
                  <c:v>32.131309194857401</c:v>
                </c:pt>
                <c:pt idx="7">
                  <c:v>42.756293586945901</c:v>
                </c:pt>
                <c:pt idx="8">
                  <c:v>40.164390463193932</c:v>
                </c:pt>
                <c:pt idx="9">
                  <c:v>38.701895344626152</c:v>
                </c:pt>
              </c:numCache>
            </c:numRef>
          </c:yVal>
        </c:ser>
        <c:ser>
          <c:idx val="8"/>
          <c:order val="8"/>
          <c:tx>
            <c:strRef>
              <c:f>SCI_NRO!$A$28</c:f>
              <c:strCache>
                <c:ptCount val="1"/>
                <c:pt idx="0">
                  <c:v>1ABRB015.43</c:v>
                </c:pt>
              </c:strCache>
            </c:strRef>
          </c:tx>
          <c:marker>
            <c:symbol val="triangle"/>
            <c:size val="7"/>
          </c:marker>
          <c:xVal>
            <c:numRef>
              <c:f>SCI_NRO!$E$28:$E$31</c:f>
              <c:numCache>
                <c:formatCode>m/d/yyyy</c:formatCode>
                <c:ptCount val="4"/>
                <c:pt idx="0">
                  <c:v>38512</c:v>
                </c:pt>
                <c:pt idx="1">
                  <c:v>40147</c:v>
                </c:pt>
                <c:pt idx="2">
                  <c:v>41037</c:v>
                </c:pt>
                <c:pt idx="3">
                  <c:v>41233</c:v>
                </c:pt>
              </c:numCache>
            </c:numRef>
          </c:xVal>
          <c:yVal>
            <c:numRef>
              <c:f>SCI_NRO!$G$28:$G$31</c:f>
              <c:numCache>
                <c:formatCode>0.00</c:formatCode>
                <c:ptCount val="4"/>
                <c:pt idx="0">
                  <c:v>48.030755647052501</c:v>
                </c:pt>
                <c:pt idx="1">
                  <c:v>51.655261123719754</c:v>
                </c:pt>
                <c:pt idx="2">
                  <c:v>38.831451112346265</c:v>
                </c:pt>
                <c:pt idx="3">
                  <c:v>61.832033701149548</c:v>
                </c:pt>
              </c:numCache>
            </c:numRef>
          </c:yVal>
        </c:ser>
        <c:ser>
          <c:idx val="9"/>
          <c:order val="9"/>
          <c:tx>
            <c:strRef>
              <c:f>SCI_NRO!$A$55</c:f>
              <c:strCache>
                <c:ptCount val="1"/>
                <c:pt idx="0">
                  <c:v>1ACAX003.81</c:v>
                </c:pt>
              </c:strCache>
            </c:strRef>
          </c:tx>
          <c:xVal>
            <c:numRef>
              <c:f>SCI_NRO!$E$55:$E$56</c:f>
              <c:numCache>
                <c:formatCode>m/d/yyyy</c:formatCode>
                <c:ptCount val="2"/>
                <c:pt idx="0">
                  <c:v>41058</c:v>
                </c:pt>
                <c:pt idx="1">
                  <c:v>41144</c:v>
                </c:pt>
              </c:numCache>
            </c:numRef>
          </c:xVal>
          <c:yVal>
            <c:numRef>
              <c:f>SCI_NRO!$G$55:$G$56</c:f>
              <c:numCache>
                <c:formatCode>0.00</c:formatCode>
                <c:ptCount val="2"/>
                <c:pt idx="0">
                  <c:v>62.230622945385306</c:v>
                </c:pt>
                <c:pt idx="1">
                  <c:v>72.490425658734424</c:v>
                </c:pt>
              </c:numCache>
            </c:numRef>
          </c:yVal>
        </c:ser>
        <c:ser>
          <c:idx val="10"/>
          <c:order val="10"/>
          <c:tx>
            <c:strRef>
              <c:f>SCI_NRO!$A$57</c:f>
              <c:strCache>
                <c:ptCount val="1"/>
                <c:pt idx="0">
                  <c:v>1ACAX004.57</c:v>
                </c:pt>
              </c:strCache>
            </c:strRef>
          </c:tx>
          <c:marker>
            <c:symbol val="none"/>
          </c:marker>
          <c:xVal>
            <c:numRef>
              <c:f>SCI_NRO!$E$57:$E$77</c:f>
              <c:numCache>
                <c:formatCode>m/d/yyyy</c:formatCode>
                <c:ptCount val="21"/>
                <c:pt idx="0">
                  <c:v>34597</c:v>
                </c:pt>
                <c:pt idx="1">
                  <c:v>34814</c:v>
                </c:pt>
                <c:pt idx="2">
                  <c:v>34983</c:v>
                </c:pt>
                <c:pt idx="3">
                  <c:v>35206</c:v>
                </c:pt>
                <c:pt idx="4">
                  <c:v>35362</c:v>
                </c:pt>
                <c:pt idx="5">
                  <c:v>35524</c:v>
                </c:pt>
                <c:pt idx="6">
                  <c:v>35704</c:v>
                </c:pt>
                <c:pt idx="7">
                  <c:v>35941</c:v>
                </c:pt>
                <c:pt idx="8">
                  <c:v>36101</c:v>
                </c:pt>
                <c:pt idx="9">
                  <c:v>36264</c:v>
                </c:pt>
                <c:pt idx="10">
                  <c:v>36503</c:v>
                </c:pt>
                <c:pt idx="11">
                  <c:v>36627</c:v>
                </c:pt>
                <c:pt idx="12">
                  <c:v>36857</c:v>
                </c:pt>
                <c:pt idx="13">
                  <c:v>36990</c:v>
                </c:pt>
                <c:pt idx="14">
                  <c:v>37391</c:v>
                </c:pt>
                <c:pt idx="15">
                  <c:v>37530</c:v>
                </c:pt>
                <c:pt idx="16">
                  <c:v>37810</c:v>
                </c:pt>
                <c:pt idx="17">
                  <c:v>37918</c:v>
                </c:pt>
                <c:pt idx="18">
                  <c:v>39601</c:v>
                </c:pt>
                <c:pt idx="19">
                  <c:v>40305</c:v>
                </c:pt>
                <c:pt idx="20">
                  <c:v>40480</c:v>
                </c:pt>
              </c:numCache>
            </c:numRef>
          </c:xVal>
          <c:yVal>
            <c:numRef>
              <c:f>SCI_NRO!$G$57:$G$77</c:f>
              <c:numCache>
                <c:formatCode>0.00</c:formatCode>
                <c:ptCount val="21"/>
                <c:pt idx="0">
                  <c:v>70.481194387861507</c:v>
                </c:pt>
                <c:pt idx="1">
                  <c:v>73.113559091098296</c:v>
                </c:pt>
                <c:pt idx="2">
                  <c:v>66.178118188763406</c:v>
                </c:pt>
                <c:pt idx="3">
                  <c:v>67.0140228343476</c:v>
                </c:pt>
                <c:pt idx="4">
                  <c:v>63.099928982188501</c:v>
                </c:pt>
                <c:pt idx="5">
                  <c:v>72.761690439716105</c:v>
                </c:pt>
                <c:pt idx="6">
                  <c:v>75.483057765115007</c:v>
                </c:pt>
                <c:pt idx="7">
                  <c:v>74.737486514625004</c:v>
                </c:pt>
                <c:pt idx="8">
                  <c:v>69.653229769188997</c:v>
                </c:pt>
                <c:pt idx="9">
                  <c:v>74.043438595800595</c:v>
                </c:pt>
                <c:pt idx="10">
                  <c:v>71.103300118426404</c:v>
                </c:pt>
                <c:pt idx="11">
                  <c:v>71.685452796768203</c:v>
                </c:pt>
                <c:pt idx="12">
                  <c:v>68.451516813051299</c:v>
                </c:pt>
                <c:pt idx="13">
                  <c:v>69.601020428485896</c:v>
                </c:pt>
                <c:pt idx="14">
                  <c:v>75.477931844160494</c:v>
                </c:pt>
                <c:pt idx="15">
                  <c:v>68.743308196970602</c:v>
                </c:pt>
                <c:pt idx="16">
                  <c:v>54.990961164681302</c:v>
                </c:pt>
                <c:pt idx="17">
                  <c:v>66.699741858260595</c:v>
                </c:pt>
                <c:pt idx="18">
                  <c:v>61.392815089572998</c:v>
                </c:pt>
                <c:pt idx="19">
                  <c:v>68.776170652912597</c:v>
                </c:pt>
                <c:pt idx="20">
                  <c:v>70.561068164025841</c:v>
                </c:pt>
              </c:numCache>
            </c:numRef>
          </c:yVal>
        </c:ser>
        <c:ser>
          <c:idx val="11"/>
          <c:order val="11"/>
          <c:tx>
            <c:strRef>
              <c:f>SCI_NRO!$A$78</c:f>
              <c:strCache>
                <c:ptCount val="1"/>
                <c:pt idx="0">
                  <c:v>1ACLK002.40</c:v>
                </c:pt>
              </c:strCache>
            </c:strRef>
          </c:tx>
          <c:xVal>
            <c:numRef>
              <c:f>SCI_NRO!$E$78:$E$81</c:f>
              <c:numCache>
                <c:formatCode>m/d/yyyy</c:formatCode>
                <c:ptCount val="4"/>
                <c:pt idx="0">
                  <c:v>40248</c:v>
                </c:pt>
                <c:pt idx="1">
                  <c:v>40480</c:v>
                </c:pt>
                <c:pt idx="2">
                  <c:v>40624</c:v>
                </c:pt>
                <c:pt idx="3">
                  <c:v>40815</c:v>
                </c:pt>
              </c:numCache>
            </c:numRef>
          </c:xVal>
          <c:yVal>
            <c:numRef>
              <c:f>SCI_NRO!$G$78:$G$81</c:f>
              <c:numCache>
                <c:formatCode>0.00</c:formatCode>
                <c:ptCount val="4"/>
                <c:pt idx="0">
                  <c:v>54.595191591219603</c:v>
                </c:pt>
                <c:pt idx="1">
                  <c:v>66.556716505349499</c:v>
                </c:pt>
                <c:pt idx="2">
                  <c:v>76.794071311462673</c:v>
                </c:pt>
                <c:pt idx="3">
                  <c:v>60.780752738384273</c:v>
                </c:pt>
              </c:numCache>
            </c:numRef>
          </c:yVal>
        </c:ser>
        <c:ser>
          <c:idx val="12"/>
          <c:order val="12"/>
          <c:tx>
            <c:strRef>
              <c:f>SCI_NRO!$A$82</c:f>
              <c:strCache>
                <c:ptCount val="1"/>
                <c:pt idx="0">
                  <c:v>1ACRF001.18</c:v>
                </c:pt>
              </c:strCache>
            </c:strRef>
          </c:tx>
          <c:marker>
            <c:symbol val="none"/>
          </c:marker>
          <c:xVal>
            <c:numRef>
              <c:f>SCI_NRO!$E$82:$E$83</c:f>
              <c:numCache>
                <c:formatCode>m/d/yyyy</c:formatCode>
                <c:ptCount val="2"/>
                <c:pt idx="0">
                  <c:v>40248</c:v>
                </c:pt>
                <c:pt idx="1">
                  <c:v>40479</c:v>
                </c:pt>
              </c:numCache>
            </c:numRef>
          </c:xVal>
          <c:yVal>
            <c:numRef>
              <c:f>SCI_NRO!$G$82:$G$83</c:f>
              <c:numCache>
                <c:formatCode>0.00</c:formatCode>
                <c:ptCount val="2"/>
                <c:pt idx="0">
                  <c:v>74.980268474751696</c:v>
                </c:pt>
                <c:pt idx="1">
                  <c:v>69.927526376590507</c:v>
                </c:pt>
              </c:numCache>
            </c:numRef>
          </c:yVal>
        </c:ser>
        <c:ser>
          <c:idx val="13"/>
          <c:order val="13"/>
          <c:tx>
            <c:strRef>
              <c:f>SCI_NRO!$A$107</c:f>
              <c:strCache>
                <c:ptCount val="1"/>
                <c:pt idx="0">
                  <c:v>1AGOO018.17</c:v>
                </c:pt>
              </c:strCache>
            </c:strRef>
          </c:tx>
          <c:marker>
            <c:symbol val="none"/>
          </c:marker>
          <c:xVal>
            <c:numRef>
              <c:f>SCI_NRO!$E$107:$E$108</c:f>
              <c:numCache>
                <c:formatCode>m/d/yyyy</c:formatCode>
                <c:ptCount val="2"/>
                <c:pt idx="0">
                  <c:v>40995</c:v>
                </c:pt>
                <c:pt idx="1">
                  <c:v>41142</c:v>
                </c:pt>
              </c:numCache>
            </c:numRef>
          </c:xVal>
          <c:yVal>
            <c:numRef>
              <c:f>SCI_NRO!$G$107:$G$108</c:f>
              <c:numCache>
                <c:formatCode>0.00</c:formatCode>
                <c:ptCount val="2"/>
                <c:pt idx="0">
                  <c:v>78.100331860476203</c:v>
                </c:pt>
                <c:pt idx="1">
                  <c:v>69.198093614386593</c:v>
                </c:pt>
              </c:numCache>
            </c:numRef>
          </c:yVal>
        </c:ser>
        <c:ser>
          <c:idx val="14"/>
          <c:order val="14"/>
          <c:tx>
            <c:strRef>
              <c:f>SCI_NRO!$A$111</c:f>
              <c:strCache>
                <c:ptCount val="1"/>
                <c:pt idx="0">
                  <c:v>1AGOO022.44</c:v>
                </c:pt>
              </c:strCache>
            </c:strRef>
          </c:tx>
          <c:marker>
            <c:symbol val="none"/>
          </c:marker>
          <c:xVal>
            <c:numRef>
              <c:f>SCI_NRO!$E$111:$E$127</c:f>
              <c:numCache>
                <c:formatCode>m/d/yyyy</c:formatCode>
                <c:ptCount val="17"/>
                <c:pt idx="0">
                  <c:v>37055</c:v>
                </c:pt>
                <c:pt idx="1">
                  <c:v>37173</c:v>
                </c:pt>
                <c:pt idx="2">
                  <c:v>37418</c:v>
                </c:pt>
                <c:pt idx="3">
                  <c:v>37525</c:v>
                </c:pt>
                <c:pt idx="4">
                  <c:v>37810</c:v>
                </c:pt>
                <c:pt idx="5">
                  <c:v>37916</c:v>
                </c:pt>
                <c:pt idx="6">
                  <c:v>38131</c:v>
                </c:pt>
                <c:pt idx="7">
                  <c:v>38280</c:v>
                </c:pt>
                <c:pt idx="8">
                  <c:v>38488</c:v>
                </c:pt>
                <c:pt idx="9">
                  <c:v>38608</c:v>
                </c:pt>
                <c:pt idx="10">
                  <c:v>39394</c:v>
                </c:pt>
                <c:pt idx="11">
                  <c:v>39554</c:v>
                </c:pt>
                <c:pt idx="12">
                  <c:v>39757</c:v>
                </c:pt>
                <c:pt idx="13">
                  <c:v>39955</c:v>
                </c:pt>
                <c:pt idx="14">
                  <c:v>40081</c:v>
                </c:pt>
                <c:pt idx="15">
                  <c:v>40305</c:v>
                </c:pt>
                <c:pt idx="16">
                  <c:v>40463</c:v>
                </c:pt>
              </c:numCache>
            </c:numRef>
          </c:xVal>
          <c:yVal>
            <c:numRef>
              <c:f>SCI_NRO!$G$111:$G$127</c:f>
              <c:numCache>
                <c:formatCode>0.00</c:formatCode>
                <c:ptCount val="17"/>
                <c:pt idx="0">
                  <c:v>62.537728724040797</c:v>
                </c:pt>
                <c:pt idx="1">
                  <c:v>69.657039259432395</c:v>
                </c:pt>
                <c:pt idx="2">
                  <c:v>71.007721818928303</c:v>
                </c:pt>
                <c:pt idx="3">
                  <c:v>75.231595001977198</c:v>
                </c:pt>
                <c:pt idx="4">
                  <c:v>70.887727051340903</c:v>
                </c:pt>
                <c:pt idx="5">
                  <c:v>65.568235898946</c:v>
                </c:pt>
                <c:pt idx="6">
                  <c:v>67.927933638058605</c:v>
                </c:pt>
                <c:pt idx="7">
                  <c:v>63.294041649420897</c:v>
                </c:pt>
                <c:pt idx="8">
                  <c:v>67.821125438299305</c:v>
                </c:pt>
                <c:pt idx="9">
                  <c:v>63.246252591093501</c:v>
                </c:pt>
                <c:pt idx="10">
                  <c:v>64.613656976548199</c:v>
                </c:pt>
                <c:pt idx="11">
                  <c:v>56.156075123369703</c:v>
                </c:pt>
                <c:pt idx="12">
                  <c:v>68.375646781098695</c:v>
                </c:pt>
                <c:pt idx="13">
                  <c:v>67.874824753178899</c:v>
                </c:pt>
                <c:pt idx="14">
                  <c:v>65.259681022633401</c:v>
                </c:pt>
                <c:pt idx="15">
                  <c:v>64.492953140612101</c:v>
                </c:pt>
                <c:pt idx="16">
                  <c:v>74.634055621085523</c:v>
                </c:pt>
              </c:numCache>
            </c:numRef>
          </c:yVal>
        </c:ser>
        <c:ser>
          <c:idx val="15"/>
          <c:order val="15"/>
          <c:tx>
            <c:strRef>
              <c:f>SCI_NRO!$A$128</c:f>
              <c:strCache>
                <c:ptCount val="1"/>
                <c:pt idx="0">
                  <c:v>1AGOO030.75</c:v>
                </c:pt>
              </c:strCache>
            </c:strRef>
          </c:tx>
          <c:marker>
            <c:symbol val="none"/>
          </c:marker>
          <c:xVal>
            <c:numRef>
              <c:f>SCI_NRO!$E$128:$E$130</c:f>
              <c:numCache>
                <c:formatCode>m/d/yyyy</c:formatCode>
                <c:ptCount val="3"/>
                <c:pt idx="0">
                  <c:v>40273</c:v>
                </c:pt>
                <c:pt idx="1">
                  <c:v>40463</c:v>
                </c:pt>
                <c:pt idx="2">
                  <c:v>40702</c:v>
                </c:pt>
              </c:numCache>
            </c:numRef>
          </c:xVal>
          <c:yVal>
            <c:numRef>
              <c:f>SCI_NRO!$G$128:$G$130</c:f>
              <c:numCache>
                <c:formatCode>0.00</c:formatCode>
                <c:ptCount val="3"/>
                <c:pt idx="0">
                  <c:v>81.797054482288999</c:v>
                </c:pt>
                <c:pt idx="1">
                  <c:v>56.887624676454806</c:v>
                </c:pt>
                <c:pt idx="2">
                  <c:v>68.123575710937061</c:v>
                </c:pt>
              </c:numCache>
            </c:numRef>
          </c:yVal>
        </c:ser>
        <c:ser>
          <c:idx val="16"/>
          <c:order val="16"/>
          <c:tx>
            <c:strRef>
              <c:f>SCI_NRO!$A$138</c:f>
              <c:strCache>
                <c:ptCount val="1"/>
                <c:pt idx="0">
                  <c:v>1AHPR003.93</c:v>
                </c:pt>
              </c:strCache>
            </c:strRef>
          </c:tx>
          <c:marker>
            <c:symbol val="none"/>
          </c:marker>
          <c:xVal>
            <c:numRef>
              <c:f>SCI_NRO!$E$138:$E$139</c:f>
              <c:numCache>
                <c:formatCode>m/d/yyyy</c:formatCode>
                <c:ptCount val="2"/>
                <c:pt idx="0">
                  <c:v>40284</c:v>
                </c:pt>
                <c:pt idx="1">
                  <c:v>40479</c:v>
                </c:pt>
              </c:numCache>
            </c:numRef>
          </c:xVal>
          <c:yVal>
            <c:numRef>
              <c:f>SCI_NRO!$G$138:$G$139</c:f>
              <c:numCache>
                <c:formatCode>0.00</c:formatCode>
                <c:ptCount val="2"/>
                <c:pt idx="0">
                  <c:v>31.1318055143654</c:v>
                </c:pt>
                <c:pt idx="1">
                  <c:v>41.223614278387899</c:v>
                </c:pt>
              </c:numCache>
            </c:numRef>
          </c:yVal>
        </c:ser>
        <c:ser>
          <c:idx val="17"/>
          <c:order val="17"/>
          <c:tx>
            <c:strRef>
              <c:f>SCI_NRO!$A$140</c:f>
              <c:strCache>
                <c:ptCount val="1"/>
                <c:pt idx="0">
                  <c:v>1AJEE002.22</c:v>
                </c:pt>
              </c:strCache>
            </c:strRef>
          </c:tx>
          <c:marker>
            <c:symbol val="none"/>
          </c:marker>
          <c:xVal>
            <c:numRef>
              <c:f>SCI_NRO!$E$140:$E$143</c:f>
              <c:numCache>
                <c:formatCode>m/d/yyyy</c:formatCode>
                <c:ptCount val="4"/>
                <c:pt idx="0">
                  <c:v>40273</c:v>
                </c:pt>
                <c:pt idx="1">
                  <c:v>40473</c:v>
                </c:pt>
                <c:pt idx="2">
                  <c:v>40669</c:v>
                </c:pt>
                <c:pt idx="3">
                  <c:v>40823</c:v>
                </c:pt>
              </c:numCache>
            </c:numRef>
          </c:xVal>
          <c:yVal>
            <c:numRef>
              <c:f>SCI_NRO!$G$140:$G$143</c:f>
              <c:numCache>
                <c:formatCode>0.00</c:formatCode>
                <c:ptCount val="4"/>
                <c:pt idx="0">
                  <c:v>56.207518374277903</c:v>
                </c:pt>
                <c:pt idx="1">
                  <c:v>58.704159680095202</c:v>
                </c:pt>
                <c:pt idx="2">
                  <c:v>66.601020102150301</c:v>
                </c:pt>
                <c:pt idx="3">
                  <c:v>52.914823262127868</c:v>
                </c:pt>
              </c:numCache>
            </c:numRef>
          </c:yVal>
        </c:ser>
        <c:ser>
          <c:idx val="18"/>
          <c:order val="18"/>
          <c:tx>
            <c:strRef>
              <c:f>SCI_NRO!$A$147</c:f>
              <c:strCache>
                <c:ptCount val="1"/>
                <c:pt idx="0">
                  <c:v>1ALIV004.78</c:v>
                </c:pt>
              </c:strCache>
            </c:strRef>
          </c:tx>
          <c:marker>
            <c:symbol val="none"/>
          </c:marker>
          <c:xVal>
            <c:numRef>
              <c:f>SCI_NRO!$E$147:$E$155</c:f>
              <c:numCache>
                <c:formatCode>m/d/yyyy</c:formatCode>
                <c:ptCount val="9"/>
                <c:pt idx="0">
                  <c:v>35524</c:v>
                </c:pt>
                <c:pt idx="1">
                  <c:v>35704</c:v>
                </c:pt>
                <c:pt idx="2">
                  <c:v>35977</c:v>
                </c:pt>
                <c:pt idx="3">
                  <c:v>36122</c:v>
                </c:pt>
                <c:pt idx="4">
                  <c:v>36271</c:v>
                </c:pt>
                <c:pt idx="5">
                  <c:v>36440</c:v>
                </c:pt>
                <c:pt idx="6">
                  <c:v>36661</c:v>
                </c:pt>
                <c:pt idx="7">
                  <c:v>39549</c:v>
                </c:pt>
                <c:pt idx="8">
                  <c:v>39777</c:v>
                </c:pt>
              </c:numCache>
            </c:numRef>
          </c:xVal>
          <c:yVal>
            <c:numRef>
              <c:f>SCI_NRO!$G$147:$G$155</c:f>
              <c:numCache>
                <c:formatCode>0.00</c:formatCode>
                <c:ptCount val="9"/>
                <c:pt idx="0">
                  <c:v>60.7215645042509</c:v>
                </c:pt>
                <c:pt idx="1">
                  <c:v>62.8600356006338</c:v>
                </c:pt>
                <c:pt idx="2">
                  <c:v>61.166980078332003</c:v>
                </c:pt>
                <c:pt idx="3">
                  <c:v>66.211431255270099</c:v>
                </c:pt>
                <c:pt idx="4">
                  <c:v>64.857161925028393</c:v>
                </c:pt>
                <c:pt idx="5">
                  <c:v>52.460882139979901</c:v>
                </c:pt>
                <c:pt idx="6">
                  <c:v>64.437189769487304</c:v>
                </c:pt>
                <c:pt idx="7">
                  <c:v>54.3298154689477</c:v>
                </c:pt>
                <c:pt idx="8">
                  <c:v>56.728592340112399</c:v>
                </c:pt>
              </c:numCache>
            </c:numRef>
          </c:yVal>
        </c:ser>
        <c:ser>
          <c:idx val="19"/>
          <c:order val="19"/>
          <c:tx>
            <c:strRef>
              <c:f>SCI_NRO!$A$157</c:f>
              <c:strCache>
                <c:ptCount val="1"/>
                <c:pt idx="0">
                  <c:v>1ANOB007.97</c:v>
                </c:pt>
              </c:strCache>
            </c:strRef>
          </c:tx>
          <c:marker>
            <c:symbol val="none"/>
          </c:marker>
          <c:xVal>
            <c:numRef>
              <c:f>SCI_NRO!$E$157:$E$158</c:f>
              <c:numCache>
                <c:formatCode>m/d/yyyy</c:formatCode>
                <c:ptCount val="2"/>
                <c:pt idx="0">
                  <c:v>37081</c:v>
                </c:pt>
                <c:pt idx="1">
                  <c:v>37221</c:v>
                </c:pt>
              </c:numCache>
            </c:numRef>
          </c:xVal>
          <c:yVal>
            <c:numRef>
              <c:f>SCI_NRO!$G$157:$G$158</c:f>
              <c:numCache>
                <c:formatCode>0.00</c:formatCode>
                <c:ptCount val="2"/>
                <c:pt idx="0">
                  <c:v>50.3953151967712</c:v>
                </c:pt>
                <c:pt idx="1">
                  <c:v>62.793274324996098</c:v>
                </c:pt>
              </c:numCache>
            </c:numRef>
          </c:yVal>
        </c:ser>
        <c:ser>
          <c:idx val="20"/>
          <c:order val="20"/>
          <c:tx>
            <c:strRef>
              <c:f>SCI_NRO!$A$159</c:f>
              <c:strCache>
                <c:ptCount val="1"/>
                <c:pt idx="0">
                  <c:v>1ANOC000.42</c:v>
                </c:pt>
              </c:strCache>
            </c:strRef>
          </c:tx>
          <c:marker>
            <c:symbol val="none"/>
          </c:marker>
          <c:xVal>
            <c:numRef>
              <c:f>SCI_NRO!$E$159:$E$168</c:f>
              <c:numCache>
                <c:formatCode>m/d/yyyy</c:formatCode>
                <c:ptCount val="10"/>
                <c:pt idx="0">
                  <c:v>38874</c:v>
                </c:pt>
                <c:pt idx="1">
                  <c:v>39065</c:v>
                </c:pt>
                <c:pt idx="2">
                  <c:v>39203</c:v>
                </c:pt>
                <c:pt idx="3">
                  <c:v>39547</c:v>
                </c:pt>
                <c:pt idx="4">
                  <c:v>39755</c:v>
                </c:pt>
                <c:pt idx="5">
                  <c:v>39896</c:v>
                </c:pt>
                <c:pt idx="6">
                  <c:v>40106</c:v>
                </c:pt>
                <c:pt idx="7">
                  <c:v>40304</c:v>
                </c:pt>
                <c:pt idx="8">
                  <c:v>40484</c:v>
                </c:pt>
                <c:pt idx="9">
                  <c:v>40821</c:v>
                </c:pt>
              </c:numCache>
            </c:numRef>
          </c:xVal>
          <c:yVal>
            <c:numRef>
              <c:f>SCI_NRO!$G$159:$G$168</c:f>
              <c:numCache>
                <c:formatCode>0.00</c:formatCode>
                <c:ptCount val="10"/>
                <c:pt idx="0">
                  <c:v>49.5391186492499</c:v>
                </c:pt>
                <c:pt idx="1">
                  <c:v>66.0152538806623</c:v>
                </c:pt>
                <c:pt idx="2">
                  <c:v>57.242564314136601</c:v>
                </c:pt>
                <c:pt idx="3">
                  <c:v>36.778751477772403</c:v>
                </c:pt>
                <c:pt idx="4">
                  <c:v>50.588291119781502</c:v>
                </c:pt>
                <c:pt idx="5">
                  <c:v>55.797450630316597</c:v>
                </c:pt>
                <c:pt idx="6">
                  <c:v>64.529644469921905</c:v>
                </c:pt>
                <c:pt idx="7">
                  <c:v>64.077732339586106</c:v>
                </c:pt>
                <c:pt idx="8">
                  <c:v>26.873479649863601</c:v>
                </c:pt>
                <c:pt idx="9">
                  <c:v>58.797371587597731</c:v>
                </c:pt>
              </c:numCache>
            </c:numRef>
          </c:yVal>
        </c:ser>
        <c:ser>
          <c:idx val="21"/>
          <c:order val="21"/>
          <c:tx>
            <c:strRef>
              <c:f>SCI_NRO!$A$169</c:f>
              <c:strCache>
                <c:ptCount val="1"/>
                <c:pt idx="0">
                  <c:v>1ANOC004.38</c:v>
                </c:pt>
              </c:strCache>
            </c:strRef>
          </c:tx>
          <c:marker>
            <c:symbol val="none"/>
          </c:marker>
          <c:xVal>
            <c:numRef>
              <c:f>SCI_NRO!$E$169:$E$171</c:f>
              <c:numCache>
                <c:formatCode>m/d/yyyy</c:formatCode>
                <c:ptCount val="3"/>
                <c:pt idx="0">
                  <c:v>40821</c:v>
                </c:pt>
                <c:pt idx="1">
                  <c:v>41016</c:v>
                </c:pt>
                <c:pt idx="2">
                  <c:v>41246</c:v>
                </c:pt>
              </c:numCache>
            </c:numRef>
          </c:xVal>
          <c:yVal>
            <c:numRef>
              <c:f>SCI_NRO!$G$169:$G$171</c:f>
              <c:numCache>
                <c:formatCode>0.00</c:formatCode>
                <c:ptCount val="3"/>
                <c:pt idx="0">
                  <c:v>61.190681261985439</c:v>
                </c:pt>
                <c:pt idx="1">
                  <c:v>70.012462971847626</c:v>
                </c:pt>
                <c:pt idx="2">
                  <c:v>67.680512047271634</c:v>
                </c:pt>
              </c:numCache>
            </c:numRef>
          </c:yVal>
        </c:ser>
        <c:ser>
          <c:idx val="22"/>
          <c:order val="22"/>
          <c:tx>
            <c:strRef>
              <c:f>SCI_NRO!$A$172</c:f>
              <c:strCache>
                <c:ptCount val="1"/>
                <c:pt idx="0">
                  <c:v>1ANOC009.37</c:v>
                </c:pt>
              </c:strCache>
            </c:strRef>
          </c:tx>
          <c:marker>
            <c:symbol val="none"/>
          </c:marker>
          <c:xVal>
            <c:numRef>
              <c:f>SCI_NRO!$E$172:$E$174</c:f>
              <c:numCache>
                <c:formatCode>m/d/yyyy</c:formatCode>
                <c:ptCount val="3"/>
                <c:pt idx="0">
                  <c:v>40304</c:v>
                </c:pt>
                <c:pt idx="1">
                  <c:v>40484</c:v>
                </c:pt>
                <c:pt idx="2">
                  <c:v>40821</c:v>
                </c:pt>
              </c:numCache>
            </c:numRef>
          </c:xVal>
          <c:yVal>
            <c:numRef>
              <c:f>SCI_NRO!$G$172:$G$174</c:f>
              <c:numCache>
                <c:formatCode>0.00</c:formatCode>
                <c:ptCount val="3"/>
                <c:pt idx="0">
                  <c:v>74.666723752479797</c:v>
                </c:pt>
                <c:pt idx="1">
                  <c:v>59.7151195285089</c:v>
                </c:pt>
                <c:pt idx="2">
                  <c:v>57.92827118000767</c:v>
                </c:pt>
              </c:numCache>
            </c:numRef>
          </c:yVal>
        </c:ser>
        <c:ser>
          <c:idx val="23"/>
          <c:order val="23"/>
          <c:tx>
            <c:strRef>
              <c:f>SCI_NRO!$A$175</c:f>
              <c:strCache>
                <c:ptCount val="1"/>
                <c:pt idx="0">
                  <c:v>1ANOF004.80</c:v>
                </c:pt>
              </c:strCache>
            </c:strRef>
          </c:tx>
          <c:marker>
            <c:symbol val="none"/>
          </c:marker>
          <c:xVal>
            <c:numRef>
              <c:f>SCI_NRO!$E$175:$E$176</c:f>
              <c:numCache>
                <c:formatCode>m/d/yyyy</c:formatCode>
                <c:ptCount val="2"/>
                <c:pt idx="0">
                  <c:v>39177</c:v>
                </c:pt>
                <c:pt idx="1">
                  <c:v>39413</c:v>
                </c:pt>
              </c:numCache>
            </c:numRef>
          </c:xVal>
          <c:yVal>
            <c:numRef>
              <c:f>SCI_NRO!$G$175:$G$176</c:f>
              <c:numCache>
                <c:formatCode>0.00</c:formatCode>
                <c:ptCount val="2"/>
                <c:pt idx="0">
                  <c:v>60.883326905669598</c:v>
                </c:pt>
                <c:pt idx="1">
                  <c:v>40.022628973943903</c:v>
                </c:pt>
              </c:numCache>
            </c:numRef>
          </c:yVal>
        </c:ser>
        <c:ser>
          <c:idx val="24"/>
          <c:order val="24"/>
          <c:tx>
            <c:strRef>
              <c:f>SCI_NRO!$A$177</c:f>
              <c:strCache>
                <c:ptCount val="1"/>
                <c:pt idx="0">
                  <c:v>1ANOG000.91</c:v>
                </c:pt>
              </c:strCache>
            </c:strRef>
          </c:tx>
          <c:marker>
            <c:symbol val="none"/>
          </c:marker>
          <c:xVal>
            <c:numRef>
              <c:f>SCI_NRO!$E$177:$E$178</c:f>
              <c:numCache>
                <c:formatCode>m/d/yyyy</c:formatCode>
                <c:ptCount val="2"/>
                <c:pt idx="0">
                  <c:v>38113</c:v>
                </c:pt>
                <c:pt idx="1">
                  <c:v>38230</c:v>
                </c:pt>
              </c:numCache>
            </c:numRef>
          </c:xVal>
          <c:yVal>
            <c:numRef>
              <c:f>SCI_NRO!$G$177:$G$178</c:f>
              <c:numCache>
                <c:formatCode>0.00</c:formatCode>
                <c:ptCount val="2"/>
                <c:pt idx="0">
                  <c:v>68.323141897945803</c:v>
                </c:pt>
                <c:pt idx="1">
                  <c:v>66.344560224822203</c:v>
                </c:pt>
              </c:numCache>
            </c:numRef>
          </c:yVal>
        </c:ser>
        <c:ser>
          <c:idx val="25"/>
          <c:order val="25"/>
          <c:tx>
            <c:strRef>
              <c:f>SCI_NRO!$A$179</c:f>
              <c:strCache>
                <c:ptCount val="1"/>
                <c:pt idx="0">
                  <c:v>1ANOG005.69</c:v>
                </c:pt>
              </c:strCache>
            </c:strRef>
          </c:tx>
          <c:marker>
            <c:symbol val="none"/>
          </c:marker>
          <c:xVal>
            <c:numRef>
              <c:f>SCI_NRO!$E$179</c:f>
              <c:numCache>
                <c:formatCode>m/d/yyyy</c:formatCode>
                <c:ptCount val="1"/>
                <c:pt idx="0">
                  <c:v>39601</c:v>
                </c:pt>
              </c:numCache>
            </c:numRef>
          </c:xVal>
          <c:yVal>
            <c:numRef>
              <c:f>SCI_NRO!$G$179</c:f>
              <c:numCache>
                <c:formatCode>0.00</c:formatCode>
                <c:ptCount val="1"/>
                <c:pt idx="0">
                  <c:v>46.804515042975403</c:v>
                </c:pt>
              </c:numCache>
            </c:numRef>
          </c:yVal>
        </c:ser>
        <c:ser>
          <c:idx val="26"/>
          <c:order val="26"/>
          <c:tx>
            <c:strRef>
              <c:f>SCI_NRO!$A$180</c:f>
              <c:strCache>
                <c:ptCount val="1"/>
                <c:pt idx="0">
                  <c:v>1APIA001.80</c:v>
                </c:pt>
              </c:strCache>
            </c:strRef>
          </c:tx>
          <c:marker>
            <c:symbol val="none"/>
          </c:marker>
          <c:xVal>
            <c:numRef>
              <c:f>SCI_NRO!$E$180:$E$183</c:f>
              <c:numCache>
                <c:formatCode>m/d/yyyy</c:formatCode>
                <c:ptCount val="4"/>
                <c:pt idx="0">
                  <c:v>40248</c:v>
                </c:pt>
                <c:pt idx="1">
                  <c:v>40511</c:v>
                </c:pt>
                <c:pt idx="2">
                  <c:v>41016</c:v>
                </c:pt>
                <c:pt idx="3">
                  <c:v>41246</c:v>
                </c:pt>
              </c:numCache>
            </c:numRef>
          </c:xVal>
          <c:yVal>
            <c:numRef>
              <c:f>SCI_NRO!$G$180:$G$183</c:f>
              <c:numCache>
                <c:formatCode>0.00</c:formatCode>
                <c:ptCount val="4"/>
                <c:pt idx="0">
                  <c:v>75.422648466428996</c:v>
                </c:pt>
                <c:pt idx="1">
                  <c:v>70.732127682973399</c:v>
                </c:pt>
                <c:pt idx="2">
                  <c:v>78.339455386633105</c:v>
                </c:pt>
                <c:pt idx="3">
                  <c:v>73.245197379161453</c:v>
                </c:pt>
              </c:numCache>
            </c:numRef>
          </c:yVal>
        </c:ser>
        <c:ser>
          <c:idx val="27"/>
          <c:order val="27"/>
          <c:tx>
            <c:strRef>
              <c:f>SCI_NRO!$A$184</c:f>
              <c:strCache>
                <c:ptCount val="1"/>
                <c:pt idx="0">
                  <c:v>1APIA003.51</c:v>
                </c:pt>
              </c:strCache>
            </c:strRef>
          </c:tx>
          <c:marker>
            <c:symbol val="none"/>
          </c:marker>
          <c:xVal>
            <c:numRef>
              <c:f>SCI_NRO!$E$184:$E$185</c:f>
              <c:numCache>
                <c:formatCode>m/d/yyyy</c:formatCode>
                <c:ptCount val="2"/>
                <c:pt idx="0">
                  <c:v>40679</c:v>
                </c:pt>
                <c:pt idx="1">
                  <c:v>40827</c:v>
                </c:pt>
              </c:numCache>
            </c:numRef>
          </c:xVal>
          <c:yVal>
            <c:numRef>
              <c:f>SCI_NRO!$G$184:$G$185</c:f>
              <c:numCache>
                <c:formatCode>0.00</c:formatCode>
                <c:ptCount val="2"/>
                <c:pt idx="0">
                  <c:v>78.285000606404594</c:v>
                </c:pt>
                <c:pt idx="1">
                  <c:v>66.527908465529038</c:v>
                </c:pt>
              </c:numCache>
            </c:numRef>
          </c:yVal>
        </c:ser>
        <c:ser>
          <c:idx val="28"/>
          <c:order val="28"/>
          <c:tx>
            <c:strRef>
              <c:f>SCI_NRO!$A$186</c:f>
              <c:strCache>
                <c:ptCount val="1"/>
                <c:pt idx="0">
                  <c:v>1APIA004.67</c:v>
                </c:pt>
              </c:strCache>
            </c:strRef>
          </c:tx>
          <c:marker>
            <c:symbol val="none"/>
          </c:marker>
          <c:xVal>
            <c:numRef>
              <c:f>SCI_NRO!$E$186:$E$187</c:f>
              <c:numCache>
                <c:formatCode>m/d/yyyy</c:formatCode>
                <c:ptCount val="2"/>
                <c:pt idx="0">
                  <c:v>39938</c:v>
                </c:pt>
                <c:pt idx="1">
                  <c:v>40133</c:v>
                </c:pt>
              </c:numCache>
            </c:numRef>
          </c:xVal>
          <c:yVal>
            <c:numRef>
              <c:f>SCI_NRO!$G$186:$G$187</c:f>
              <c:numCache>
                <c:formatCode>0.00</c:formatCode>
                <c:ptCount val="2"/>
                <c:pt idx="0">
                  <c:v>76.424551528646404</c:v>
                </c:pt>
                <c:pt idx="1">
                  <c:v>77.104464633227906</c:v>
                </c:pt>
              </c:numCache>
            </c:numRef>
          </c:yVal>
        </c:ser>
        <c:ser>
          <c:idx val="29"/>
          <c:order val="29"/>
          <c:tx>
            <c:strRef>
              <c:f>SCI_NRO!$A$188</c:f>
              <c:strCache>
                <c:ptCount val="1"/>
                <c:pt idx="0">
                  <c:v>1ASOC000.01</c:v>
                </c:pt>
              </c:strCache>
            </c:strRef>
          </c:tx>
          <c:marker>
            <c:symbol val="none"/>
          </c:marker>
          <c:xVal>
            <c:numRef>
              <c:f>SCI_NRO!$E$188:$E$197</c:f>
              <c:numCache>
                <c:formatCode>m/d/yyyy</c:formatCode>
                <c:ptCount val="10"/>
                <c:pt idx="0">
                  <c:v>38874</c:v>
                </c:pt>
                <c:pt idx="1">
                  <c:v>39065</c:v>
                </c:pt>
                <c:pt idx="2">
                  <c:v>39203</c:v>
                </c:pt>
                <c:pt idx="3">
                  <c:v>39357</c:v>
                </c:pt>
                <c:pt idx="4">
                  <c:v>39547</c:v>
                </c:pt>
                <c:pt idx="5">
                  <c:v>39755</c:v>
                </c:pt>
                <c:pt idx="6">
                  <c:v>39896</c:v>
                </c:pt>
                <c:pt idx="7">
                  <c:v>40106</c:v>
                </c:pt>
                <c:pt idx="8">
                  <c:v>40302</c:v>
                </c:pt>
                <c:pt idx="9">
                  <c:v>40505</c:v>
                </c:pt>
              </c:numCache>
            </c:numRef>
          </c:xVal>
          <c:yVal>
            <c:numRef>
              <c:f>SCI_NRO!$G$188:$G$197</c:f>
              <c:numCache>
                <c:formatCode>0.00</c:formatCode>
                <c:ptCount val="10"/>
                <c:pt idx="0">
                  <c:v>45.444899327556101</c:v>
                </c:pt>
                <c:pt idx="1">
                  <c:v>65.208895827405996</c:v>
                </c:pt>
                <c:pt idx="2">
                  <c:v>69.082173828005395</c:v>
                </c:pt>
                <c:pt idx="3">
                  <c:v>66.413242937435996</c:v>
                </c:pt>
                <c:pt idx="4">
                  <c:v>54.432609422865603</c:v>
                </c:pt>
                <c:pt idx="5">
                  <c:v>73.976779180467361</c:v>
                </c:pt>
                <c:pt idx="6">
                  <c:v>48.983362954914703</c:v>
                </c:pt>
                <c:pt idx="7">
                  <c:v>73.702276842544094</c:v>
                </c:pt>
                <c:pt idx="8">
                  <c:v>77.643502219155494</c:v>
                </c:pt>
                <c:pt idx="9">
                  <c:v>69.798142786759797</c:v>
                </c:pt>
              </c:numCache>
            </c:numRef>
          </c:yVal>
        </c:ser>
        <c:ser>
          <c:idx val="30"/>
          <c:order val="30"/>
          <c:tx>
            <c:strRef>
              <c:f>SCI_NRO!$A$198</c:f>
              <c:strCache>
                <c:ptCount val="1"/>
                <c:pt idx="0">
                  <c:v>1ASOC007.06</c:v>
                </c:pt>
              </c:strCache>
            </c:strRef>
          </c:tx>
          <c:marker>
            <c:symbol val="none"/>
          </c:marker>
          <c:xVal>
            <c:numRef>
              <c:f>SCI_NRO!$E$198:$E$210</c:f>
              <c:numCache>
                <c:formatCode>m/d/yyyy</c:formatCode>
                <c:ptCount val="13"/>
                <c:pt idx="0">
                  <c:v>38511</c:v>
                </c:pt>
                <c:pt idx="1">
                  <c:v>38607</c:v>
                </c:pt>
                <c:pt idx="2">
                  <c:v>39181</c:v>
                </c:pt>
                <c:pt idx="3">
                  <c:v>39356</c:v>
                </c:pt>
                <c:pt idx="4">
                  <c:v>39548</c:v>
                </c:pt>
                <c:pt idx="5">
                  <c:v>39756</c:v>
                </c:pt>
                <c:pt idx="6">
                  <c:v>39897</c:v>
                </c:pt>
                <c:pt idx="7">
                  <c:v>40107</c:v>
                </c:pt>
                <c:pt idx="8">
                  <c:v>40303</c:v>
                </c:pt>
                <c:pt idx="9">
                  <c:v>40511</c:v>
                </c:pt>
                <c:pt idx="10">
                  <c:v>40855</c:v>
                </c:pt>
                <c:pt idx="11">
                  <c:v>40990</c:v>
                </c:pt>
                <c:pt idx="12">
                  <c:v>41239</c:v>
                </c:pt>
              </c:numCache>
            </c:numRef>
          </c:xVal>
          <c:yVal>
            <c:numRef>
              <c:f>SCI_NRO!$G$198:$G$210</c:f>
              <c:numCache>
                <c:formatCode>0.00</c:formatCode>
                <c:ptCount val="13"/>
                <c:pt idx="0">
                  <c:v>39.300292069540099</c:v>
                </c:pt>
                <c:pt idx="1">
                  <c:v>58.065183361191004</c:v>
                </c:pt>
                <c:pt idx="2">
                  <c:v>49.043274368475799</c:v>
                </c:pt>
                <c:pt idx="3">
                  <c:v>62.997432012032398</c:v>
                </c:pt>
                <c:pt idx="4">
                  <c:v>27.4386367834061</c:v>
                </c:pt>
                <c:pt idx="5">
                  <c:v>63.425262527099797</c:v>
                </c:pt>
                <c:pt idx="6">
                  <c:v>33.176137442482599</c:v>
                </c:pt>
                <c:pt idx="7">
                  <c:v>66.217768724146097</c:v>
                </c:pt>
                <c:pt idx="8">
                  <c:v>76.786432268604898</c:v>
                </c:pt>
                <c:pt idx="9">
                  <c:v>71.597385071425606</c:v>
                </c:pt>
                <c:pt idx="10">
                  <c:v>62.338783191591432</c:v>
                </c:pt>
                <c:pt idx="11">
                  <c:v>62.852376609903935</c:v>
                </c:pt>
                <c:pt idx="12">
                  <c:v>78.598945000320626</c:v>
                </c:pt>
              </c:numCache>
            </c:numRef>
          </c:yVal>
        </c:ser>
        <c:ser>
          <c:idx val="31"/>
          <c:order val="31"/>
          <c:tx>
            <c:strRef>
              <c:f>SCI_NRO!$A$211</c:f>
              <c:strCache>
                <c:ptCount val="1"/>
                <c:pt idx="0">
                  <c:v>1ASOC010.09</c:v>
                </c:pt>
              </c:strCache>
            </c:strRef>
          </c:tx>
          <c:marker>
            <c:symbol val="none"/>
          </c:marker>
          <c:xVal>
            <c:numRef>
              <c:f>SCI_NRO!$E$211:$E$223</c:f>
              <c:numCache>
                <c:formatCode>m/d/yyyy</c:formatCode>
                <c:ptCount val="13"/>
                <c:pt idx="0">
                  <c:v>38491</c:v>
                </c:pt>
                <c:pt idx="1">
                  <c:v>38607</c:v>
                </c:pt>
                <c:pt idx="2">
                  <c:v>39181</c:v>
                </c:pt>
                <c:pt idx="3">
                  <c:v>39356</c:v>
                </c:pt>
                <c:pt idx="4">
                  <c:v>39548</c:v>
                </c:pt>
                <c:pt idx="5">
                  <c:v>39756</c:v>
                </c:pt>
                <c:pt idx="6">
                  <c:v>39897</c:v>
                </c:pt>
                <c:pt idx="7">
                  <c:v>40107</c:v>
                </c:pt>
                <c:pt idx="8">
                  <c:v>40303</c:v>
                </c:pt>
                <c:pt idx="9">
                  <c:v>40521</c:v>
                </c:pt>
                <c:pt idx="10">
                  <c:v>40855</c:v>
                </c:pt>
                <c:pt idx="11">
                  <c:v>40990</c:v>
                </c:pt>
                <c:pt idx="12">
                  <c:v>41239</c:v>
                </c:pt>
              </c:numCache>
            </c:numRef>
          </c:xVal>
          <c:yVal>
            <c:numRef>
              <c:f>SCI_NRO!$G$211:$G$223</c:f>
              <c:numCache>
                <c:formatCode>0.00</c:formatCode>
                <c:ptCount val="13"/>
                <c:pt idx="0">
                  <c:v>52.098253649089003</c:v>
                </c:pt>
                <c:pt idx="1">
                  <c:v>42.879817026676399</c:v>
                </c:pt>
                <c:pt idx="2">
                  <c:v>25.988750354979899</c:v>
                </c:pt>
                <c:pt idx="3">
                  <c:v>62.943498131503098</c:v>
                </c:pt>
                <c:pt idx="4">
                  <c:v>32.155105321683401</c:v>
                </c:pt>
                <c:pt idx="5">
                  <c:v>52.653992037734099</c:v>
                </c:pt>
                <c:pt idx="6">
                  <c:v>48.286622985128503</c:v>
                </c:pt>
                <c:pt idx="7">
                  <c:v>68.645650527903001</c:v>
                </c:pt>
                <c:pt idx="8">
                  <c:v>76.033557859830395</c:v>
                </c:pt>
                <c:pt idx="9">
                  <c:v>79.661828468716706</c:v>
                </c:pt>
                <c:pt idx="10">
                  <c:v>72.052713152745568</c:v>
                </c:pt>
                <c:pt idx="11">
                  <c:v>68.789836462051127</c:v>
                </c:pt>
                <c:pt idx="12">
                  <c:v>78.81023926363163</c:v>
                </c:pt>
              </c:numCache>
            </c:numRef>
          </c:yVal>
        </c:ser>
        <c:ser>
          <c:idx val="32"/>
          <c:order val="32"/>
          <c:tx>
            <c:strRef>
              <c:f>SCI_NRO!$A$224</c:f>
              <c:strCache>
                <c:ptCount val="1"/>
                <c:pt idx="0">
                  <c:v>1ASOC011.70</c:v>
                </c:pt>
              </c:strCache>
            </c:strRef>
          </c:tx>
          <c:marker>
            <c:symbol val="none"/>
          </c:marker>
          <c:xVal>
            <c:numRef>
              <c:f>SCI_NRO!$E$224:$E$228</c:f>
              <c:numCache>
                <c:formatCode>m/d/yyyy</c:formatCode>
                <c:ptCount val="5"/>
                <c:pt idx="0">
                  <c:v>37069</c:v>
                </c:pt>
                <c:pt idx="1">
                  <c:v>37833</c:v>
                </c:pt>
                <c:pt idx="2">
                  <c:v>40855</c:v>
                </c:pt>
                <c:pt idx="3">
                  <c:v>40990</c:v>
                </c:pt>
                <c:pt idx="4">
                  <c:v>41239</c:v>
                </c:pt>
              </c:numCache>
            </c:numRef>
          </c:xVal>
          <c:yVal>
            <c:numRef>
              <c:f>SCI_NRO!$G$224:$G$228</c:f>
              <c:numCache>
                <c:formatCode>0.00</c:formatCode>
                <c:ptCount val="5"/>
                <c:pt idx="0">
                  <c:v>28.0926146278067</c:v>
                </c:pt>
                <c:pt idx="1">
                  <c:v>31.007646196218001</c:v>
                </c:pt>
                <c:pt idx="2">
                  <c:v>65.474813972785498</c:v>
                </c:pt>
                <c:pt idx="3">
                  <c:v>69.844591279141866</c:v>
                </c:pt>
                <c:pt idx="4">
                  <c:v>70.667961231889407</c:v>
                </c:pt>
              </c:numCache>
            </c:numRef>
          </c:yVal>
        </c:ser>
        <c:ser>
          <c:idx val="33"/>
          <c:order val="33"/>
          <c:tx>
            <c:strRef>
              <c:f>SCI_NRO!$A$230</c:f>
              <c:strCache>
                <c:ptCount val="1"/>
                <c:pt idx="0">
                  <c:v>1ASOC013.05</c:v>
                </c:pt>
              </c:strCache>
            </c:strRef>
          </c:tx>
          <c:marker>
            <c:symbol val="none"/>
          </c:marker>
          <c:xVal>
            <c:numRef>
              <c:f>SCI_NRO!$E$230:$E$246</c:f>
              <c:numCache>
                <c:formatCode>m/d/yyyy</c:formatCode>
                <c:ptCount val="17"/>
                <c:pt idx="0">
                  <c:v>37069</c:v>
                </c:pt>
                <c:pt idx="1">
                  <c:v>37446</c:v>
                </c:pt>
                <c:pt idx="2">
                  <c:v>37591</c:v>
                </c:pt>
                <c:pt idx="3">
                  <c:v>37761</c:v>
                </c:pt>
                <c:pt idx="4">
                  <c:v>38511</c:v>
                </c:pt>
                <c:pt idx="5">
                  <c:v>38607</c:v>
                </c:pt>
                <c:pt idx="6">
                  <c:v>39181</c:v>
                </c:pt>
                <c:pt idx="7">
                  <c:v>39356</c:v>
                </c:pt>
                <c:pt idx="8">
                  <c:v>39548</c:v>
                </c:pt>
                <c:pt idx="9">
                  <c:v>39756</c:v>
                </c:pt>
                <c:pt idx="10">
                  <c:v>39897</c:v>
                </c:pt>
                <c:pt idx="11">
                  <c:v>40107</c:v>
                </c:pt>
                <c:pt idx="12">
                  <c:v>40303</c:v>
                </c:pt>
                <c:pt idx="13">
                  <c:v>40522</c:v>
                </c:pt>
                <c:pt idx="14">
                  <c:v>40855</c:v>
                </c:pt>
                <c:pt idx="15">
                  <c:v>40990</c:v>
                </c:pt>
                <c:pt idx="16">
                  <c:v>41246</c:v>
                </c:pt>
              </c:numCache>
            </c:numRef>
          </c:xVal>
          <c:yVal>
            <c:numRef>
              <c:f>SCI_NRO!$G$230:$G$246</c:f>
              <c:numCache>
                <c:formatCode>0.00</c:formatCode>
                <c:ptCount val="17"/>
                <c:pt idx="0">
                  <c:v>51.781541442481199</c:v>
                </c:pt>
                <c:pt idx="1">
                  <c:v>73.029371572017297</c:v>
                </c:pt>
                <c:pt idx="2">
                  <c:v>76.587711011213898</c:v>
                </c:pt>
                <c:pt idx="3">
                  <c:v>76.993553257180807</c:v>
                </c:pt>
                <c:pt idx="4">
                  <c:v>68.116106596698401</c:v>
                </c:pt>
                <c:pt idx="5">
                  <c:v>69.2394559341014</c:v>
                </c:pt>
                <c:pt idx="6">
                  <c:v>73.973865080433796</c:v>
                </c:pt>
                <c:pt idx="7">
                  <c:v>61.611004640513599</c:v>
                </c:pt>
                <c:pt idx="8">
                  <c:v>40.921311421459002</c:v>
                </c:pt>
                <c:pt idx="9">
                  <c:v>63.390237536415498</c:v>
                </c:pt>
                <c:pt idx="10">
                  <c:v>54.973360959910799</c:v>
                </c:pt>
                <c:pt idx="11">
                  <c:v>66.0795896368992</c:v>
                </c:pt>
                <c:pt idx="12">
                  <c:v>79.679191029471298</c:v>
                </c:pt>
                <c:pt idx="13">
                  <c:v>70.724601317100706</c:v>
                </c:pt>
                <c:pt idx="14">
                  <c:v>64.930646688502421</c:v>
                </c:pt>
                <c:pt idx="15">
                  <c:v>72.796756094810561</c:v>
                </c:pt>
                <c:pt idx="16">
                  <c:v>58.880722104890765</c:v>
                </c:pt>
              </c:numCache>
            </c:numRef>
          </c:yVal>
        </c:ser>
        <c:ser>
          <c:idx val="34"/>
          <c:order val="34"/>
          <c:tx>
            <c:strRef>
              <c:f>SCI_NRO!$A$247</c:f>
              <c:strCache>
                <c:ptCount val="1"/>
                <c:pt idx="0">
                  <c:v>1ASOR000.59</c:v>
                </c:pt>
              </c:strCache>
            </c:strRef>
          </c:tx>
          <c:marker>
            <c:symbol val="none"/>
          </c:marker>
          <c:xVal>
            <c:numRef>
              <c:f>SCI_NRO!$E$247:$E$249</c:f>
              <c:numCache>
                <c:formatCode>m/d/yyyy</c:formatCode>
                <c:ptCount val="3"/>
                <c:pt idx="0">
                  <c:v>40626</c:v>
                </c:pt>
                <c:pt idx="1">
                  <c:v>40816</c:v>
                </c:pt>
                <c:pt idx="2">
                  <c:v>40981</c:v>
                </c:pt>
              </c:numCache>
            </c:numRef>
          </c:xVal>
          <c:yVal>
            <c:numRef>
              <c:f>SCI_NRO!$G$247:$G$249</c:f>
              <c:numCache>
                <c:formatCode>0.00</c:formatCode>
                <c:ptCount val="3"/>
                <c:pt idx="0">
                  <c:v>52.470095124323564</c:v>
                </c:pt>
                <c:pt idx="1">
                  <c:v>54.751418418035861</c:v>
                </c:pt>
                <c:pt idx="2">
                  <c:v>35.354115289133965</c:v>
                </c:pt>
              </c:numCache>
            </c:numRef>
          </c:yVal>
        </c:ser>
        <c:ser>
          <c:idx val="35"/>
          <c:order val="35"/>
          <c:tx>
            <c:strRef>
              <c:f>SCI_NRO!$A$250</c:f>
              <c:strCache>
                <c:ptCount val="1"/>
                <c:pt idx="0">
                  <c:v>1ASUG003.52</c:v>
                </c:pt>
              </c:strCache>
            </c:strRef>
          </c:tx>
          <c:marker>
            <c:symbol val="none"/>
          </c:marker>
          <c:xVal>
            <c:numRef>
              <c:f>SCI_NRO!$E$250:$E$251</c:f>
              <c:numCache>
                <c:formatCode>m/d/yyyy</c:formatCode>
                <c:ptCount val="2"/>
                <c:pt idx="0">
                  <c:v>40319</c:v>
                </c:pt>
                <c:pt idx="1">
                  <c:v>40438</c:v>
                </c:pt>
              </c:numCache>
            </c:numRef>
          </c:xVal>
          <c:yVal>
            <c:numRef>
              <c:f>SCI_NRO!$G$250:$G$251</c:f>
              <c:numCache>
                <c:formatCode>0.00</c:formatCode>
                <c:ptCount val="2"/>
                <c:pt idx="0">
                  <c:v>26.423973847255802</c:v>
                </c:pt>
                <c:pt idx="1">
                  <c:v>33.011928689646702</c:v>
                </c:pt>
              </c:numCache>
            </c:numRef>
          </c:yVal>
        </c:ser>
        <c:ser>
          <c:idx val="36"/>
          <c:order val="36"/>
          <c:tx>
            <c:strRef>
              <c:f>SCI_NRO!$A$256</c:f>
              <c:strCache>
                <c:ptCount val="1"/>
                <c:pt idx="0">
                  <c:v>1ATUS003.19</c:v>
                </c:pt>
              </c:strCache>
            </c:strRef>
          </c:tx>
          <c:xVal>
            <c:numRef>
              <c:f>SCI_NRO!$E$256</c:f>
              <c:numCache>
                <c:formatCode>m/d/yyyy</c:formatCode>
                <c:ptCount val="1"/>
                <c:pt idx="0">
                  <c:v>40981</c:v>
                </c:pt>
              </c:numCache>
            </c:numRef>
          </c:xVal>
          <c:yVal>
            <c:numRef>
              <c:f>SCI_NRO!$G$256</c:f>
              <c:numCache>
                <c:formatCode>0.00</c:formatCode>
                <c:ptCount val="1"/>
                <c:pt idx="0">
                  <c:v>17.997921139878901</c:v>
                </c:pt>
              </c:numCache>
            </c:numRef>
          </c:yVal>
        </c:ser>
        <c:ser>
          <c:idx val="37"/>
          <c:order val="37"/>
          <c:tx>
            <c:strRef>
              <c:f>SCI_NRO!$A$257</c:f>
              <c:strCache>
                <c:ptCount val="1"/>
                <c:pt idx="0">
                  <c:v>1AWAC003.31</c:v>
                </c:pt>
              </c:strCache>
            </c:strRef>
          </c:tx>
          <c:marker>
            <c:symbol val="none"/>
          </c:marker>
          <c:xVal>
            <c:numRef>
              <c:f>SCI_NRO!$E$257:$E$258</c:f>
              <c:numCache>
                <c:formatCode>m/d/yyyy</c:formatCode>
                <c:ptCount val="2"/>
                <c:pt idx="0">
                  <c:v>37390</c:v>
                </c:pt>
                <c:pt idx="1">
                  <c:v>37580</c:v>
                </c:pt>
              </c:numCache>
            </c:numRef>
          </c:xVal>
          <c:yVal>
            <c:numRef>
              <c:f>SCI_NRO!$G$257:$G$258</c:f>
              <c:numCache>
                <c:formatCode>0.00</c:formatCode>
                <c:ptCount val="2"/>
                <c:pt idx="0">
                  <c:v>55.5667111165737</c:v>
                </c:pt>
                <c:pt idx="1">
                  <c:v>54.720018254800799</c:v>
                </c:pt>
              </c:numCache>
            </c:numRef>
          </c:yVal>
        </c:ser>
        <c:ser>
          <c:idx val="38"/>
          <c:order val="38"/>
          <c:tx>
            <c:strRef>
              <c:f>SCI_NRO!$A$259</c:f>
              <c:strCache>
                <c:ptCount val="1"/>
                <c:pt idx="0">
                  <c:v>1AXGU000.18</c:v>
                </c:pt>
              </c:strCache>
            </c:strRef>
          </c:tx>
          <c:marker>
            <c:symbol val="none"/>
          </c:marker>
          <c:xVal>
            <c:numRef>
              <c:f>SCI_NRO!$E$259:$E$260</c:f>
              <c:numCache>
                <c:formatCode>m/d/yyyy</c:formatCode>
                <c:ptCount val="2"/>
                <c:pt idx="0">
                  <c:v>38853</c:v>
                </c:pt>
                <c:pt idx="1">
                  <c:v>39002</c:v>
                </c:pt>
              </c:numCache>
            </c:numRef>
          </c:xVal>
          <c:yVal>
            <c:numRef>
              <c:f>SCI_NRO!$G$259:$G$260</c:f>
              <c:numCache>
                <c:formatCode>0.00</c:formatCode>
                <c:ptCount val="2"/>
                <c:pt idx="0">
                  <c:v>70.592091306849497</c:v>
                </c:pt>
                <c:pt idx="1">
                  <c:v>65.067013849719004</c:v>
                </c:pt>
              </c:numCache>
            </c:numRef>
          </c:yVal>
        </c:ser>
        <c:ser>
          <c:idx val="39"/>
          <c:order val="39"/>
          <c:tx>
            <c:strRef>
              <c:f>SCI_NRO!$A$259</c:f>
              <c:strCache>
                <c:ptCount val="1"/>
                <c:pt idx="0">
                  <c:v>1AXGU000.18</c:v>
                </c:pt>
              </c:strCache>
            </c:strRef>
          </c:tx>
          <c:marker>
            <c:symbol val="none"/>
          </c:marker>
          <c:xVal>
            <c:numRef>
              <c:f>SCI_NRO!$E$259:$E$260</c:f>
              <c:numCache>
                <c:formatCode>m/d/yyyy</c:formatCode>
                <c:ptCount val="2"/>
                <c:pt idx="0">
                  <c:v>38853</c:v>
                </c:pt>
                <c:pt idx="1">
                  <c:v>39002</c:v>
                </c:pt>
              </c:numCache>
            </c:numRef>
          </c:xVal>
          <c:yVal>
            <c:numRef>
              <c:f>SCI_NRO!$G$259:$G$260</c:f>
              <c:numCache>
                <c:formatCode>0.00</c:formatCode>
                <c:ptCount val="2"/>
                <c:pt idx="0">
                  <c:v>70.592091306849497</c:v>
                </c:pt>
                <c:pt idx="1">
                  <c:v>65.067013849719004</c:v>
                </c:pt>
              </c:numCache>
            </c:numRef>
          </c:yVal>
        </c:ser>
        <c:ser>
          <c:idx val="40"/>
          <c:order val="40"/>
          <c:tx>
            <c:strRef>
              <c:f>SCI_NRO!$A$261</c:f>
              <c:strCache>
                <c:ptCount val="1"/>
                <c:pt idx="0">
                  <c:v>1AXJI000.38</c:v>
                </c:pt>
              </c:strCache>
            </c:strRef>
          </c:tx>
          <c:marker>
            <c:symbol val="none"/>
          </c:marker>
          <c:xVal>
            <c:numRef>
              <c:f>SCI_NRO!$E$261:$E$264</c:f>
              <c:numCache>
                <c:formatCode>m/d/yyyy</c:formatCode>
                <c:ptCount val="4"/>
                <c:pt idx="0">
                  <c:v>37063</c:v>
                </c:pt>
                <c:pt idx="1">
                  <c:v>37187</c:v>
                </c:pt>
                <c:pt idx="2">
                  <c:v>37336</c:v>
                </c:pt>
                <c:pt idx="3">
                  <c:v>37567</c:v>
                </c:pt>
              </c:numCache>
            </c:numRef>
          </c:xVal>
          <c:yVal>
            <c:numRef>
              <c:f>SCI_NRO!$G$261:$G$264</c:f>
              <c:numCache>
                <c:formatCode>0.00</c:formatCode>
                <c:ptCount val="4"/>
                <c:pt idx="0">
                  <c:v>63.978795366082998</c:v>
                </c:pt>
                <c:pt idx="1">
                  <c:v>66.248998785787407</c:v>
                </c:pt>
                <c:pt idx="2">
                  <c:v>75.265862050353903</c:v>
                </c:pt>
                <c:pt idx="3">
                  <c:v>63.080917246500697</c:v>
                </c:pt>
              </c:numCache>
            </c:numRef>
          </c:yVal>
        </c:ser>
        <c:ser>
          <c:idx val="41"/>
          <c:order val="41"/>
          <c:tx>
            <c:strRef>
              <c:f>SCI_NRO!$A$265</c:f>
              <c:strCache>
                <c:ptCount val="1"/>
                <c:pt idx="0">
                  <c:v>1AXKR000.77</c:v>
                </c:pt>
              </c:strCache>
            </c:strRef>
          </c:tx>
          <c:marker>
            <c:symbol val="none"/>
          </c:marker>
          <c:xVal>
            <c:numRef>
              <c:f>SCI_NRO!$E$265:$E$266</c:f>
              <c:numCache>
                <c:formatCode>m/d/yyyy</c:formatCode>
                <c:ptCount val="2"/>
                <c:pt idx="0">
                  <c:v>38446</c:v>
                </c:pt>
                <c:pt idx="1">
                  <c:v>38665</c:v>
                </c:pt>
              </c:numCache>
            </c:numRef>
          </c:xVal>
          <c:yVal>
            <c:numRef>
              <c:f>SCI_NRO!$G$265:$G$266</c:f>
              <c:numCache>
                <c:formatCode>0.00</c:formatCode>
                <c:ptCount val="2"/>
                <c:pt idx="0">
                  <c:v>83.316958558424105</c:v>
                </c:pt>
                <c:pt idx="1">
                  <c:v>66.042114841931294</c:v>
                </c:pt>
              </c:numCache>
            </c:numRef>
          </c:yVal>
        </c:ser>
        <c:ser>
          <c:idx val="42"/>
          <c:order val="42"/>
          <c:tx>
            <c:strRef>
              <c:f>SCI_NRO!$A$267</c:f>
              <c:strCache>
                <c:ptCount val="1"/>
                <c:pt idx="0">
                  <c:v>1AXKT000.30</c:v>
                </c:pt>
              </c:strCache>
            </c:strRef>
          </c:tx>
          <c:marker>
            <c:symbol val="none"/>
          </c:marker>
          <c:xVal>
            <c:numRef>
              <c:f>SCI_NRO!$E$267:$E$268</c:f>
              <c:numCache>
                <c:formatCode>m/d/yyyy</c:formatCode>
                <c:ptCount val="2"/>
                <c:pt idx="0">
                  <c:v>39938</c:v>
                </c:pt>
                <c:pt idx="1">
                  <c:v>40133</c:v>
                </c:pt>
              </c:numCache>
            </c:numRef>
          </c:xVal>
          <c:yVal>
            <c:numRef>
              <c:f>SCI_NRO!$G$267:$G$268</c:f>
              <c:numCache>
                <c:formatCode>0.00</c:formatCode>
                <c:ptCount val="2"/>
                <c:pt idx="0">
                  <c:v>69.269116935606903</c:v>
                </c:pt>
                <c:pt idx="1">
                  <c:v>76.789777239375795</c:v>
                </c:pt>
              </c:numCache>
            </c:numRef>
          </c:yVal>
        </c:ser>
        <c:dLbls/>
        <c:axId val="178926336"/>
        <c:axId val="178927872"/>
      </c:scatterChart>
      <c:valAx>
        <c:axId val="178926336"/>
        <c:scaling>
          <c:orientation val="minMax"/>
          <c:max val="41274"/>
          <c:min val="34335"/>
        </c:scaling>
        <c:axPos val="b"/>
        <c:numFmt formatCode="yyyy" sourceLinked="0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78927872"/>
        <c:crosses val="autoZero"/>
        <c:crossBetween val="midCat"/>
        <c:majorUnit val="365.2"/>
      </c:valAx>
      <c:valAx>
        <c:axId val="178927872"/>
        <c:scaling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Benthic VSCI Score</a:t>
                </a:r>
              </a:p>
            </c:rich>
          </c:tx>
          <c:layout>
            <c:manualLayout>
              <c:xMode val="edge"/>
              <c:yMode val="edge"/>
              <c:x val="0.15233803357526576"/>
              <c:y val="0.3748121703141801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8926336"/>
        <c:crosses val="autoZero"/>
        <c:crossBetween val="midCat"/>
      </c:valAx>
      <c:spPr>
        <a:ln>
          <a:solidFill>
            <a:schemeClr val="accent1">
              <a:shade val="50000"/>
            </a:schemeClr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5.8591551375102189E-3"/>
          <c:y val="5.8648338623571349E-2"/>
          <c:w val="0.14542434585070324"/>
          <c:h val="0.8974585868338425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Catoctin Creek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22702150079260069"/>
          <c:y val="7.2855656802050334E-2"/>
          <c:w val="0.70251466172836752"/>
          <c:h val="0.8220303192492473"/>
        </c:manualLayout>
      </c:layout>
      <c:scatterChart>
        <c:scatterStyle val="lineMarker"/>
        <c:ser>
          <c:idx val="3"/>
          <c:order val="0"/>
          <c:tx>
            <c:strRef>
              <c:f>Categories!$A$3</c:f>
              <c:strCache>
                <c:ptCount val="1"/>
                <c:pt idx="0">
                  <c:v>Good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Categories!$B$3:$C$3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Categories!$D$4:$E$4</c:f>
              <c:numCache>
                <c:formatCode>General</c:formatCode>
                <c:ptCount val="2"/>
                <c:pt idx="0">
                  <c:v>59.5</c:v>
                </c:pt>
                <c:pt idx="1">
                  <c:v>59.5</c:v>
                </c:pt>
              </c:numCache>
            </c:numRef>
          </c:yVal>
        </c:ser>
        <c:ser>
          <c:idx val="4"/>
          <c:order val="1"/>
          <c:tx>
            <c:strRef>
              <c:f>Categories!$A$4</c:f>
              <c:strCache>
                <c:ptCount val="1"/>
                <c:pt idx="0">
                  <c:v>Stress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Categories!$B$4:$C$4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Categories!$D$5:$E$5</c:f>
              <c:numCache>
                <c:formatCode>General</c:formatCode>
                <c:ptCount val="2"/>
                <c:pt idx="0">
                  <c:v>42.5</c:v>
                </c:pt>
                <c:pt idx="1">
                  <c:v>42.5</c:v>
                </c:pt>
              </c:numCache>
            </c:numRef>
          </c:yVal>
        </c:ser>
        <c:ser>
          <c:idx val="1"/>
          <c:order val="2"/>
          <c:tx>
            <c:strRef>
              <c:f>Categories!$A$2</c:f>
              <c:strCache>
                <c:ptCount val="1"/>
                <c:pt idx="0">
                  <c:v>Excellent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Categories!$B$2:$C$2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Categories!$D$3:$E$3</c:f>
              <c:numCache>
                <c:formatCode>General</c:formatCode>
                <c:ptCount val="2"/>
                <c:pt idx="0">
                  <c:v>72.5</c:v>
                </c:pt>
                <c:pt idx="1">
                  <c:v>72.5</c:v>
                </c:pt>
              </c:numCache>
            </c:numRef>
          </c:yVal>
        </c:ser>
        <c:ser>
          <c:idx val="0"/>
          <c:order val="3"/>
          <c:tx>
            <c:strRef>
              <c:f>SCI_NRO!$A$57</c:f>
              <c:strCache>
                <c:ptCount val="1"/>
                <c:pt idx="0">
                  <c:v>1ACAX004.57</c:v>
                </c:pt>
              </c:strCache>
            </c:strRef>
          </c:tx>
          <c:xVal>
            <c:numRef>
              <c:f>SCI_NRO!$E$57:$E$77</c:f>
              <c:numCache>
                <c:formatCode>m/d/yyyy</c:formatCode>
                <c:ptCount val="21"/>
                <c:pt idx="0">
                  <c:v>34597</c:v>
                </c:pt>
                <c:pt idx="1">
                  <c:v>34814</c:v>
                </c:pt>
                <c:pt idx="2">
                  <c:v>34983</c:v>
                </c:pt>
                <c:pt idx="3">
                  <c:v>35206</c:v>
                </c:pt>
                <c:pt idx="4">
                  <c:v>35362</c:v>
                </c:pt>
                <c:pt idx="5">
                  <c:v>35524</c:v>
                </c:pt>
                <c:pt idx="6">
                  <c:v>35704</c:v>
                </c:pt>
                <c:pt idx="7">
                  <c:v>35941</c:v>
                </c:pt>
                <c:pt idx="8">
                  <c:v>36101</c:v>
                </c:pt>
                <c:pt idx="9">
                  <c:v>36264</c:v>
                </c:pt>
                <c:pt idx="10">
                  <c:v>36503</c:v>
                </c:pt>
                <c:pt idx="11">
                  <c:v>36627</c:v>
                </c:pt>
                <c:pt idx="12">
                  <c:v>36857</c:v>
                </c:pt>
                <c:pt idx="13">
                  <c:v>36990</c:v>
                </c:pt>
                <c:pt idx="14">
                  <c:v>37391</c:v>
                </c:pt>
                <c:pt idx="15">
                  <c:v>37530</c:v>
                </c:pt>
                <c:pt idx="16">
                  <c:v>37810</c:v>
                </c:pt>
                <c:pt idx="17">
                  <c:v>37918</c:v>
                </c:pt>
                <c:pt idx="18">
                  <c:v>39601</c:v>
                </c:pt>
                <c:pt idx="19">
                  <c:v>40305</c:v>
                </c:pt>
                <c:pt idx="20">
                  <c:v>40480</c:v>
                </c:pt>
              </c:numCache>
            </c:numRef>
          </c:xVal>
          <c:yVal>
            <c:numRef>
              <c:f>SCI_NRO!$G$57:$G$77</c:f>
              <c:numCache>
                <c:formatCode>0.00</c:formatCode>
                <c:ptCount val="21"/>
                <c:pt idx="0">
                  <c:v>70.481194387861507</c:v>
                </c:pt>
                <c:pt idx="1">
                  <c:v>73.113559091098296</c:v>
                </c:pt>
                <c:pt idx="2">
                  <c:v>66.178118188763406</c:v>
                </c:pt>
                <c:pt idx="3">
                  <c:v>67.0140228343476</c:v>
                </c:pt>
                <c:pt idx="4">
                  <c:v>63.099928982188501</c:v>
                </c:pt>
                <c:pt idx="5">
                  <c:v>72.761690439716105</c:v>
                </c:pt>
                <c:pt idx="6">
                  <c:v>75.483057765115007</c:v>
                </c:pt>
                <c:pt idx="7">
                  <c:v>74.737486514625004</c:v>
                </c:pt>
                <c:pt idx="8">
                  <c:v>69.653229769188997</c:v>
                </c:pt>
                <c:pt idx="9">
                  <c:v>74.043438595800595</c:v>
                </c:pt>
                <c:pt idx="10">
                  <c:v>71.103300118426404</c:v>
                </c:pt>
                <c:pt idx="11">
                  <c:v>71.685452796768203</c:v>
                </c:pt>
                <c:pt idx="12">
                  <c:v>68.451516813051299</c:v>
                </c:pt>
                <c:pt idx="13">
                  <c:v>69.601020428485896</c:v>
                </c:pt>
                <c:pt idx="14">
                  <c:v>75.477931844160494</c:v>
                </c:pt>
                <c:pt idx="15">
                  <c:v>68.743308196970602</c:v>
                </c:pt>
                <c:pt idx="16">
                  <c:v>54.990961164681302</c:v>
                </c:pt>
                <c:pt idx="17">
                  <c:v>66.699741858260595</c:v>
                </c:pt>
                <c:pt idx="18">
                  <c:v>61.392815089572998</c:v>
                </c:pt>
                <c:pt idx="19">
                  <c:v>68.776170652912597</c:v>
                </c:pt>
                <c:pt idx="20">
                  <c:v>70.561068164025841</c:v>
                </c:pt>
              </c:numCache>
            </c:numRef>
          </c:yVal>
        </c:ser>
        <c:ser>
          <c:idx val="9"/>
          <c:order val="4"/>
          <c:tx>
            <c:strRef>
              <c:f>SCI_NRO!$A$55</c:f>
              <c:strCache>
                <c:ptCount val="1"/>
                <c:pt idx="0">
                  <c:v>1ACAX003.81</c:v>
                </c:pt>
              </c:strCache>
            </c:strRef>
          </c:tx>
          <c:xVal>
            <c:numRef>
              <c:f>SCI_NRO!$E$55:$E$56</c:f>
              <c:numCache>
                <c:formatCode>m/d/yyyy</c:formatCode>
                <c:ptCount val="2"/>
                <c:pt idx="0">
                  <c:v>41058</c:v>
                </c:pt>
                <c:pt idx="1">
                  <c:v>41144</c:v>
                </c:pt>
              </c:numCache>
            </c:numRef>
          </c:xVal>
          <c:yVal>
            <c:numRef>
              <c:f>SCI_NRO!$G$55:$G$56</c:f>
              <c:numCache>
                <c:formatCode>0.00</c:formatCode>
                <c:ptCount val="2"/>
                <c:pt idx="0">
                  <c:v>62.230622945385306</c:v>
                </c:pt>
                <c:pt idx="1">
                  <c:v>72.490425658734424</c:v>
                </c:pt>
              </c:numCache>
            </c:numRef>
          </c:yVal>
        </c:ser>
        <c:ser>
          <c:idx val="10"/>
          <c:order val="5"/>
          <c:tx>
            <c:strRef>
              <c:f>SCI_NRO!$A$57</c:f>
              <c:strCache>
                <c:ptCount val="1"/>
                <c:pt idx="0">
                  <c:v>1ACAX004.57</c:v>
                </c:pt>
              </c:strCache>
            </c:strRef>
          </c:tx>
          <c:marker>
            <c:symbol val="none"/>
          </c:marker>
          <c:xVal>
            <c:numRef>
              <c:f>SCI_NRO!$E$57:$E$77</c:f>
              <c:numCache>
                <c:formatCode>m/d/yyyy</c:formatCode>
                <c:ptCount val="21"/>
                <c:pt idx="0">
                  <c:v>34597</c:v>
                </c:pt>
                <c:pt idx="1">
                  <c:v>34814</c:v>
                </c:pt>
                <c:pt idx="2">
                  <c:v>34983</c:v>
                </c:pt>
                <c:pt idx="3">
                  <c:v>35206</c:v>
                </c:pt>
                <c:pt idx="4">
                  <c:v>35362</c:v>
                </c:pt>
                <c:pt idx="5">
                  <c:v>35524</c:v>
                </c:pt>
                <c:pt idx="6">
                  <c:v>35704</c:v>
                </c:pt>
                <c:pt idx="7">
                  <c:v>35941</c:v>
                </c:pt>
                <c:pt idx="8">
                  <c:v>36101</c:v>
                </c:pt>
                <c:pt idx="9">
                  <c:v>36264</c:v>
                </c:pt>
                <c:pt idx="10">
                  <c:v>36503</c:v>
                </c:pt>
                <c:pt idx="11">
                  <c:v>36627</c:v>
                </c:pt>
                <c:pt idx="12">
                  <c:v>36857</c:v>
                </c:pt>
                <c:pt idx="13">
                  <c:v>36990</c:v>
                </c:pt>
                <c:pt idx="14">
                  <c:v>37391</c:v>
                </c:pt>
                <c:pt idx="15">
                  <c:v>37530</c:v>
                </c:pt>
                <c:pt idx="16">
                  <c:v>37810</c:v>
                </c:pt>
                <c:pt idx="17">
                  <c:v>37918</c:v>
                </c:pt>
                <c:pt idx="18">
                  <c:v>39601</c:v>
                </c:pt>
                <c:pt idx="19">
                  <c:v>40305</c:v>
                </c:pt>
                <c:pt idx="20">
                  <c:v>40480</c:v>
                </c:pt>
              </c:numCache>
            </c:numRef>
          </c:xVal>
          <c:yVal>
            <c:numRef>
              <c:f>SCI_NRO!$G$57:$G$77</c:f>
              <c:numCache>
                <c:formatCode>0.00</c:formatCode>
                <c:ptCount val="21"/>
                <c:pt idx="0">
                  <c:v>70.481194387861507</c:v>
                </c:pt>
                <c:pt idx="1">
                  <c:v>73.113559091098296</c:v>
                </c:pt>
                <c:pt idx="2">
                  <c:v>66.178118188763406</c:v>
                </c:pt>
                <c:pt idx="3">
                  <c:v>67.0140228343476</c:v>
                </c:pt>
                <c:pt idx="4">
                  <c:v>63.099928982188501</c:v>
                </c:pt>
                <c:pt idx="5">
                  <c:v>72.761690439716105</c:v>
                </c:pt>
                <c:pt idx="6">
                  <c:v>75.483057765115007</c:v>
                </c:pt>
                <c:pt idx="7">
                  <c:v>74.737486514625004</c:v>
                </c:pt>
                <c:pt idx="8">
                  <c:v>69.653229769188997</c:v>
                </c:pt>
                <c:pt idx="9">
                  <c:v>74.043438595800595</c:v>
                </c:pt>
                <c:pt idx="10">
                  <c:v>71.103300118426404</c:v>
                </c:pt>
                <c:pt idx="11">
                  <c:v>71.685452796768203</c:v>
                </c:pt>
                <c:pt idx="12">
                  <c:v>68.451516813051299</c:v>
                </c:pt>
                <c:pt idx="13">
                  <c:v>69.601020428485896</c:v>
                </c:pt>
                <c:pt idx="14">
                  <c:v>75.477931844160494</c:v>
                </c:pt>
                <c:pt idx="15">
                  <c:v>68.743308196970602</c:v>
                </c:pt>
                <c:pt idx="16">
                  <c:v>54.990961164681302</c:v>
                </c:pt>
                <c:pt idx="17">
                  <c:v>66.699741858260595</c:v>
                </c:pt>
                <c:pt idx="18">
                  <c:v>61.392815089572998</c:v>
                </c:pt>
                <c:pt idx="19">
                  <c:v>68.776170652912597</c:v>
                </c:pt>
                <c:pt idx="20">
                  <c:v>70.561068164025841</c:v>
                </c:pt>
              </c:numCache>
            </c:numRef>
          </c:yVal>
        </c:ser>
        <c:ser>
          <c:idx val="20"/>
          <c:order val="6"/>
          <c:tx>
            <c:strRef>
              <c:f>SCI_NRO!$A$159</c:f>
              <c:strCache>
                <c:ptCount val="1"/>
                <c:pt idx="0">
                  <c:v>1ANOC000.42</c:v>
                </c:pt>
              </c:strCache>
            </c:strRef>
          </c:tx>
          <c:marker>
            <c:symbol val="none"/>
          </c:marker>
          <c:xVal>
            <c:numRef>
              <c:f>SCI_NRO!$E$159:$E$168</c:f>
              <c:numCache>
                <c:formatCode>m/d/yyyy</c:formatCode>
                <c:ptCount val="10"/>
                <c:pt idx="0">
                  <c:v>38874</c:v>
                </c:pt>
                <c:pt idx="1">
                  <c:v>39065</c:v>
                </c:pt>
                <c:pt idx="2">
                  <c:v>39203</c:v>
                </c:pt>
                <c:pt idx="3">
                  <c:v>39547</c:v>
                </c:pt>
                <c:pt idx="4">
                  <c:v>39755</c:v>
                </c:pt>
                <c:pt idx="5">
                  <c:v>39896</c:v>
                </c:pt>
                <c:pt idx="6">
                  <c:v>40106</c:v>
                </c:pt>
                <c:pt idx="7">
                  <c:v>40304</c:v>
                </c:pt>
                <c:pt idx="8">
                  <c:v>40484</c:v>
                </c:pt>
                <c:pt idx="9">
                  <c:v>40821</c:v>
                </c:pt>
              </c:numCache>
            </c:numRef>
          </c:xVal>
          <c:yVal>
            <c:numRef>
              <c:f>SCI_NRO!$G$159:$G$168</c:f>
              <c:numCache>
                <c:formatCode>0.00</c:formatCode>
                <c:ptCount val="10"/>
                <c:pt idx="0">
                  <c:v>49.5391186492499</c:v>
                </c:pt>
                <c:pt idx="1">
                  <c:v>66.0152538806623</c:v>
                </c:pt>
                <c:pt idx="2">
                  <c:v>57.242564314136601</c:v>
                </c:pt>
                <c:pt idx="3">
                  <c:v>36.778751477772403</c:v>
                </c:pt>
                <c:pt idx="4">
                  <c:v>50.588291119781502</c:v>
                </c:pt>
                <c:pt idx="5">
                  <c:v>55.797450630316597</c:v>
                </c:pt>
                <c:pt idx="6">
                  <c:v>64.529644469921905</c:v>
                </c:pt>
                <c:pt idx="7">
                  <c:v>64.077732339586106</c:v>
                </c:pt>
                <c:pt idx="8">
                  <c:v>26.873479649863601</c:v>
                </c:pt>
                <c:pt idx="9">
                  <c:v>58.797371587597731</c:v>
                </c:pt>
              </c:numCache>
            </c:numRef>
          </c:yVal>
        </c:ser>
        <c:ser>
          <c:idx val="21"/>
          <c:order val="7"/>
          <c:tx>
            <c:strRef>
              <c:f>SCI_NRO!$A$169</c:f>
              <c:strCache>
                <c:ptCount val="1"/>
                <c:pt idx="0">
                  <c:v>1ANOC004.38</c:v>
                </c:pt>
              </c:strCache>
            </c:strRef>
          </c:tx>
          <c:marker>
            <c:symbol val="none"/>
          </c:marker>
          <c:xVal>
            <c:numRef>
              <c:f>SCI_NRO!$E$169:$E$171</c:f>
              <c:numCache>
                <c:formatCode>m/d/yyyy</c:formatCode>
                <c:ptCount val="3"/>
                <c:pt idx="0">
                  <c:v>40821</c:v>
                </c:pt>
                <c:pt idx="1">
                  <c:v>41016</c:v>
                </c:pt>
                <c:pt idx="2">
                  <c:v>41246</c:v>
                </c:pt>
              </c:numCache>
            </c:numRef>
          </c:xVal>
          <c:yVal>
            <c:numRef>
              <c:f>SCI_NRO!$G$169:$G$171</c:f>
              <c:numCache>
                <c:formatCode>0.00</c:formatCode>
                <c:ptCount val="3"/>
                <c:pt idx="0">
                  <c:v>61.190681261985439</c:v>
                </c:pt>
                <c:pt idx="1">
                  <c:v>70.012462971847626</c:v>
                </c:pt>
                <c:pt idx="2">
                  <c:v>67.680512047271634</c:v>
                </c:pt>
              </c:numCache>
            </c:numRef>
          </c:yVal>
        </c:ser>
        <c:ser>
          <c:idx val="22"/>
          <c:order val="8"/>
          <c:tx>
            <c:strRef>
              <c:f>SCI_NRO!$A$172</c:f>
              <c:strCache>
                <c:ptCount val="1"/>
                <c:pt idx="0">
                  <c:v>1ANOC009.37</c:v>
                </c:pt>
              </c:strCache>
            </c:strRef>
          </c:tx>
          <c:marker>
            <c:symbol val="none"/>
          </c:marker>
          <c:xVal>
            <c:numRef>
              <c:f>SCI_NRO!$E$172:$E$174</c:f>
              <c:numCache>
                <c:formatCode>m/d/yyyy</c:formatCode>
                <c:ptCount val="3"/>
                <c:pt idx="0">
                  <c:v>40304</c:v>
                </c:pt>
                <c:pt idx="1">
                  <c:v>40484</c:v>
                </c:pt>
                <c:pt idx="2">
                  <c:v>40821</c:v>
                </c:pt>
              </c:numCache>
            </c:numRef>
          </c:xVal>
          <c:yVal>
            <c:numRef>
              <c:f>SCI_NRO!$G$172:$G$174</c:f>
              <c:numCache>
                <c:formatCode>0.00</c:formatCode>
                <c:ptCount val="3"/>
                <c:pt idx="0">
                  <c:v>74.666723752479797</c:v>
                </c:pt>
                <c:pt idx="1">
                  <c:v>59.7151195285089</c:v>
                </c:pt>
                <c:pt idx="2">
                  <c:v>57.92827118000767</c:v>
                </c:pt>
              </c:numCache>
            </c:numRef>
          </c:yVal>
        </c:ser>
        <c:ser>
          <c:idx val="29"/>
          <c:order val="9"/>
          <c:tx>
            <c:strRef>
              <c:f>SCI_NRO!$A$188</c:f>
              <c:strCache>
                <c:ptCount val="1"/>
                <c:pt idx="0">
                  <c:v>1ASOC000.01</c:v>
                </c:pt>
              </c:strCache>
            </c:strRef>
          </c:tx>
          <c:marker>
            <c:symbol val="none"/>
          </c:marker>
          <c:xVal>
            <c:numRef>
              <c:f>SCI_NRO!$E$188:$E$197</c:f>
              <c:numCache>
                <c:formatCode>m/d/yyyy</c:formatCode>
                <c:ptCount val="10"/>
                <c:pt idx="0">
                  <c:v>38874</c:v>
                </c:pt>
                <c:pt idx="1">
                  <c:v>39065</c:v>
                </c:pt>
                <c:pt idx="2">
                  <c:v>39203</c:v>
                </c:pt>
                <c:pt idx="3">
                  <c:v>39357</c:v>
                </c:pt>
                <c:pt idx="4">
                  <c:v>39547</c:v>
                </c:pt>
                <c:pt idx="5">
                  <c:v>39755</c:v>
                </c:pt>
                <c:pt idx="6">
                  <c:v>39896</c:v>
                </c:pt>
                <c:pt idx="7">
                  <c:v>40106</c:v>
                </c:pt>
                <c:pt idx="8">
                  <c:v>40302</c:v>
                </c:pt>
                <c:pt idx="9">
                  <c:v>40505</c:v>
                </c:pt>
              </c:numCache>
            </c:numRef>
          </c:xVal>
          <c:yVal>
            <c:numRef>
              <c:f>SCI_NRO!$G$188:$G$197</c:f>
              <c:numCache>
                <c:formatCode>0.00</c:formatCode>
                <c:ptCount val="10"/>
                <c:pt idx="0">
                  <c:v>45.444899327556101</c:v>
                </c:pt>
                <c:pt idx="1">
                  <c:v>65.208895827405996</c:v>
                </c:pt>
                <c:pt idx="2">
                  <c:v>69.082173828005395</c:v>
                </c:pt>
                <c:pt idx="3">
                  <c:v>66.413242937435996</c:v>
                </c:pt>
                <c:pt idx="4">
                  <c:v>54.432609422865603</c:v>
                </c:pt>
                <c:pt idx="5">
                  <c:v>73.976779180467361</c:v>
                </c:pt>
                <c:pt idx="6">
                  <c:v>48.983362954914703</c:v>
                </c:pt>
                <c:pt idx="7">
                  <c:v>73.702276842544094</c:v>
                </c:pt>
                <c:pt idx="8">
                  <c:v>77.643502219155494</c:v>
                </c:pt>
                <c:pt idx="9">
                  <c:v>69.798142786759797</c:v>
                </c:pt>
              </c:numCache>
            </c:numRef>
          </c:yVal>
        </c:ser>
        <c:ser>
          <c:idx val="30"/>
          <c:order val="10"/>
          <c:tx>
            <c:strRef>
              <c:f>SCI_NRO!$A$198</c:f>
              <c:strCache>
                <c:ptCount val="1"/>
                <c:pt idx="0">
                  <c:v>1ASOC007.06</c:v>
                </c:pt>
              </c:strCache>
            </c:strRef>
          </c:tx>
          <c:marker>
            <c:symbol val="none"/>
          </c:marker>
          <c:xVal>
            <c:numRef>
              <c:f>SCI_NRO!$E$198:$E$210</c:f>
              <c:numCache>
                <c:formatCode>m/d/yyyy</c:formatCode>
                <c:ptCount val="13"/>
                <c:pt idx="0">
                  <c:v>38511</c:v>
                </c:pt>
                <c:pt idx="1">
                  <c:v>38607</c:v>
                </c:pt>
                <c:pt idx="2">
                  <c:v>39181</c:v>
                </c:pt>
                <c:pt idx="3">
                  <c:v>39356</c:v>
                </c:pt>
                <c:pt idx="4">
                  <c:v>39548</c:v>
                </c:pt>
                <c:pt idx="5">
                  <c:v>39756</c:v>
                </c:pt>
                <c:pt idx="6">
                  <c:v>39897</c:v>
                </c:pt>
                <c:pt idx="7">
                  <c:v>40107</c:v>
                </c:pt>
                <c:pt idx="8">
                  <c:v>40303</c:v>
                </c:pt>
                <c:pt idx="9">
                  <c:v>40511</c:v>
                </c:pt>
                <c:pt idx="10">
                  <c:v>40855</c:v>
                </c:pt>
                <c:pt idx="11">
                  <c:v>40990</c:v>
                </c:pt>
                <c:pt idx="12">
                  <c:v>41239</c:v>
                </c:pt>
              </c:numCache>
            </c:numRef>
          </c:xVal>
          <c:yVal>
            <c:numRef>
              <c:f>SCI_NRO!$G$198:$G$210</c:f>
              <c:numCache>
                <c:formatCode>0.00</c:formatCode>
                <c:ptCount val="13"/>
                <c:pt idx="0">
                  <c:v>39.300292069540099</c:v>
                </c:pt>
                <c:pt idx="1">
                  <c:v>58.065183361191004</c:v>
                </c:pt>
                <c:pt idx="2">
                  <c:v>49.043274368475799</c:v>
                </c:pt>
                <c:pt idx="3">
                  <c:v>62.997432012032398</c:v>
                </c:pt>
                <c:pt idx="4">
                  <c:v>27.4386367834061</c:v>
                </c:pt>
                <c:pt idx="5">
                  <c:v>63.425262527099797</c:v>
                </c:pt>
                <c:pt idx="6">
                  <c:v>33.176137442482599</c:v>
                </c:pt>
                <c:pt idx="7">
                  <c:v>66.217768724146097</c:v>
                </c:pt>
                <c:pt idx="8">
                  <c:v>76.786432268604898</c:v>
                </c:pt>
                <c:pt idx="9">
                  <c:v>71.597385071425606</c:v>
                </c:pt>
                <c:pt idx="10">
                  <c:v>62.338783191591432</c:v>
                </c:pt>
                <c:pt idx="11">
                  <c:v>62.852376609903935</c:v>
                </c:pt>
                <c:pt idx="12">
                  <c:v>78.598945000320626</c:v>
                </c:pt>
              </c:numCache>
            </c:numRef>
          </c:yVal>
        </c:ser>
        <c:ser>
          <c:idx val="31"/>
          <c:order val="11"/>
          <c:tx>
            <c:strRef>
              <c:f>SCI_NRO!$A$211</c:f>
              <c:strCache>
                <c:ptCount val="1"/>
                <c:pt idx="0">
                  <c:v>1ASOC010.09</c:v>
                </c:pt>
              </c:strCache>
            </c:strRef>
          </c:tx>
          <c:marker>
            <c:symbol val="none"/>
          </c:marker>
          <c:xVal>
            <c:numRef>
              <c:f>SCI_NRO!$E$211:$E$223</c:f>
              <c:numCache>
                <c:formatCode>m/d/yyyy</c:formatCode>
                <c:ptCount val="13"/>
                <c:pt idx="0">
                  <c:v>38491</c:v>
                </c:pt>
                <c:pt idx="1">
                  <c:v>38607</c:v>
                </c:pt>
                <c:pt idx="2">
                  <c:v>39181</c:v>
                </c:pt>
                <c:pt idx="3">
                  <c:v>39356</c:v>
                </c:pt>
                <c:pt idx="4">
                  <c:v>39548</c:v>
                </c:pt>
                <c:pt idx="5">
                  <c:v>39756</c:v>
                </c:pt>
                <c:pt idx="6">
                  <c:v>39897</c:v>
                </c:pt>
                <c:pt idx="7">
                  <c:v>40107</c:v>
                </c:pt>
                <c:pt idx="8">
                  <c:v>40303</c:v>
                </c:pt>
                <c:pt idx="9">
                  <c:v>40521</c:v>
                </c:pt>
                <c:pt idx="10">
                  <c:v>40855</c:v>
                </c:pt>
                <c:pt idx="11">
                  <c:v>40990</c:v>
                </c:pt>
                <c:pt idx="12">
                  <c:v>41239</c:v>
                </c:pt>
              </c:numCache>
            </c:numRef>
          </c:xVal>
          <c:yVal>
            <c:numRef>
              <c:f>SCI_NRO!$G$211:$G$223</c:f>
              <c:numCache>
                <c:formatCode>0.00</c:formatCode>
                <c:ptCount val="13"/>
                <c:pt idx="0">
                  <c:v>52.098253649089003</c:v>
                </c:pt>
                <c:pt idx="1">
                  <c:v>42.879817026676399</c:v>
                </c:pt>
                <c:pt idx="2">
                  <c:v>25.988750354979899</c:v>
                </c:pt>
                <c:pt idx="3">
                  <c:v>62.943498131503098</c:v>
                </c:pt>
                <c:pt idx="4">
                  <c:v>32.155105321683401</c:v>
                </c:pt>
                <c:pt idx="5">
                  <c:v>52.653992037734099</c:v>
                </c:pt>
                <c:pt idx="6">
                  <c:v>48.286622985128503</c:v>
                </c:pt>
                <c:pt idx="7">
                  <c:v>68.645650527903001</c:v>
                </c:pt>
                <c:pt idx="8">
                  <c:v>76.033557859830395</c:v>
                </c:pt>
                <c:pt idx="9">
                  <c:v>79.661828468716706</c:v>
                </c:pt>
                <c:pt idx="10">
                  <c:v>72.052713152745568</c:v>
                </c:pt>
                <c:pt idx="11">
                  <c:v>68.789836462051127</c:v>
                </c:pt>
                <c:pt idx="12">
                  <c:v>78.81023926363163</c:v>
                </c:pt>
              </c:numCache>
            </c:numRef>
          </c:yVal>
        </c:ser>
        <c:ser>
          <c:idx val="32"/>
          <c:order val="12"/>
          <c:tx>
            <c:strRef>
              <c:f>SCI_NRO!$A$224</c:f>
              <c:strCache>
                <c:ptCount val="1"/>
                <c:pt idx="0">
                  <c:v>1ASOC011.70</c:v>
                </c:pt>
              </c:strCache>
            </c:strRef>
          </c:tx>
          <c:marker>
            <c:symbol val="none"/>
          </c:marker>
          <c:xVal>
            <c:numRef>
              <c:f>SCI_NRO!$E$224:$E$228</c:f>
              <c:numCache>
                <c:formatCode>m/d/yyyy</c:formatCode>
                <c:ptCount val="5"/>
                <c:pt idx="0">
                  <c:v>37069</c:v>
                </c:pt>
                <c:pt idx="1">
                  <c:v>37833</c:v>
                </c:pt>
                <c:pt idx="2">
                  <c:v>40855</c:v>
                </c:pt>
                <c:pt idx="3">
                  <c:v>40990</c:v>
                </c:pt>
                <c:pt idx="4">
                  <c:v>41239</c:v>
                </c:pt>
              </c:numCache>
            </c:numRef>
          </c:xVal>
          <c:yVal>
            <c:numRef>
              <c:f>SCI_NRO!$G$224:$G$228</c:f>
              <c:numCache>
                <c:formatCode>0.00</c:formatCode>
                <c:ptCount val="5"/>
                <c:pt idx="0">
                  <c:v>28.0926146278067</c:v>
                </c:pt>
                <c:pt idx="1">
                  <c:v>31.007646196218001</c:v>
                </c:pt>
                <c:pt idx="2">
                  <c:v>65.474813972785498</c:v>
                </c:pt>
                <c:pt idx="3">
                  <c:v>69.844591279141866</c:v>
                </c:pt>
                <c:pt idx="4">
                  <c:v>70.667961231889407</c:v>
                </c:pt>
              </c:numCache>
            </c:numRef>
          </c:yVal>
        </c:ser>
        <c:ser>
          <c:idx val="33"/>
          <c:order val="13"/>
          <c:tx>
            <c:strRef>
              <c:f>SCI_NRO!$A$230</c:f>
              <c:strCache>
                <c:ptCount val="1"/>
                <c:pt idx="0">
                  <c:v>1ASOC013.05</c:v>
                </c:pt>
              </c:strCache>
            </c:strRef>
          </c:tx>
          <c:marker>
            <c:symbol val="none"/>
          </c:marker>
          <c:xVal>
            <c:numRef>
              <c:f>SCI_NRO!$E$230:$E$246</c:f>
              <c:numCache>
                <c:formatCode>m/d/yyyy</c:formatCode>
                <c:ptCount val="17"/>
                <c:pt idx="0">
                  <c:v>37069</c:v>
                </c:pt>
                <c:pt idx="1">
                  <c:v>37446</c:v>
                </c:pt>
                <c:pt idx="2">
                  <c:v>37591</c:v>
                </c:pt>
                <c:pt idx="3">
                  <c:v>37761</c:v>
                </c:pt>
                <c:pt idx="4">
                  <c:v>38511</c:v>
                </c:pt>
                <c:pt idx="5">
                  <c:v>38607</c:v>
                </c:pt>
                <c:pt idx="6">
                  <c:v>39181</c:v>
                </c:pt>
                <c:pt idx="7">
                  <c:v>39356</c:v>
                </c:pt>
                <c:pt idx="8">
                  <c:v>39548</c:v>
                </c:pt>
                <c:pt idx="9">
                  <c:v>39756</c:v>
                </c:pt>
                <c:pt idx="10">
                  <c:v>39897</c:v>
                </c:pt>
                <c:pt idx="11">
                  <c:v>40107</c:v>
                </c:pt>
                <c:pt idx="12">
                  <c:v>40303</c:v>
                </c:pt>
                <c:pt idx="13">
                  <c:v>40522</c:v>
                </c:pt>
                <c:pt idx="14">
                  <c:v>40855</c:v>
                </c:pt>
                <c:pt idx="15">
                  <c:v>40990</c:v>
                </c:pt>
                <c:pt idx="16">
                  <c:v>41246</c:v>
                </c:pt>
              </c:numCache>
            </c:numRef>
          </c:xVal>
          <c:yVal>
            <c:numRef>
              <c:f>SCI_NRO!$G$230:$G$246</c:f>
              <c:numCache>
                <c:formatCode>0.00</c:formatCode>
                <c:ptCount val="17"/>
                <c:pt idx="0">
                  <c:v>51.781541442481199</c:v>
                </c:pt>
                <c:pt idx="1">
                  <c:v>73.029371572017297</c:v>
                </c:pt>
                <c:pt idx="2">
                  <c:v>76.587711011213898</c:v>
                </c:pt>
                <c:pt idx="3">
                  <c:v>76.993553257180807</c:v>
                </c:pt>
                <c:pt idx="4">
                  <c:v>68.116106596698401</c:v>
                </c:pt>
                <c:pt idx="5">
                  <c:v>69.2394559341014</c:v>
                </c:pt>
                <c:pt idx="6">
                  <c:v>73.973865080433796</c:v>
                </c:pt>
                <c:pt idx="7">
                  <c:v>61.611004640513599</c:v>
                </c:pt>
                <c:pt idx="8">
                  <c:v>40.921311421459002</c:v>
                </c:pt>
                <c:pt idx="9">
                  <c:v>63.390237536415498</c:v>
                </c:pt>
                <c:pt idx="10">
                  <c:v>54.973360959910799</c:v>
                </c:pt>
                <c:pt idx="11">
                  <c:v>66.0795896368992</c:v>
                </c:pt>
                <c:pt idx="12">
                  <c:v>79.679191029471298</c:v>
                </c:pt>
                <c:pt idx="13">
                  <c:v>70.724601317100706</c:v>
                </c:pt>
                <c:pt idx="14">
                  <c:v>64.930646688502421</c:v>
                </c:pt>
                <c:pt idx="15">
                  <c:v>72.796756094810561</c:v>
                </c:pt>
                <c:pt idx="16">
                  <c:v>58.880722104890765</c:v>
                </c:pt>
              </c:numCache>
            </c:numRef>
          </c:yVal>
        </c:ser>
        <c:ser>
          <c:idx val="41"/>
          <c:order val="14"/>
          <c:tx>
            <c:strRef>
              <c:f>SCI_NRO!$A$265</c:f>
              <c:strCache>
                <c:ptCount val="1"/>
                <c:pt idx="0">
                  <c:v>1AXKR000.77</c:v>
                </c:pt>
              </c:strCache>
            </c:strRef>
          </c:tx>
          <c:marker>
            <c:symbol val="none"/>
          </c:marker>
          <c:xVal>
            <c:numRef>
              <c:f>SCI_NRO!$E$265:$E$266</c:f>
              <c:numCache>
                <c:formatCode>m/d/yyyy</c:formatCode>
                <c:ptCount val="2"/>
                <c:pt idx="0">
                  <c:v>38446</c:v>
                </c:pt>
                <c:pt idx="1">
                  <c:v>38665</c:v>
                </c:pt>
              </c:numCache>
            </c:numRef>
          </c:xVal>
          <c:yVal>
            <c:numRef>
              <c:f>SCI_NRO!$G$265:$G$266</c:f>
              <c:numCache>
                <c:formatCode>0.00</c:formatCode>
                <c:ptCount val="2"/>
                <c:pt idx="0">
                  <c:v>83.316958558424105</c:v>
                </c:pt>
                <c:pt idx="1">
                  <c:v>66.042114841931294</c:v>
                </c:pt>
              </c:numCache>
            </c:numRef>
          </c:yVal>
        </c:ser>
        <c:dLbls/>
        <c:axId val="179888512"/>
        <c:axId val="179890048"/>
      </c:scatterChart>
      <c:valAx>
        <c:axId val="179888512"/>
        <c:scaling>
          <c:orientation val="minMax"/>
          <c:max val="41274"/>
          <c:min val="34335"/>
        </c:scaling>
        <c:axPos val="b"/>
        <c:numFmt formatCode="yyyy" sourceLinked="0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79890048"/>
        <c:crosses val="autoZero"/>
        <c:crossBetween val="midCat"/>
        <c:majorUnit val="365.2"/>
      </c:valAx>
      <c:valAx>
        <c:axId val="179890048"/>
        <c:scaling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Benthic VSCI Score</a:t>
                </a:r>
              </a:p>
            </c:rich>
          </c:tx>
          <c:layout>
            <c:manualLayout>
              <c:xMode val="edge"/>
              <c:yMode val="edge"/>
              <c:x val="0.15673239992839841"/>
              <c:y val="0.3748121703141801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888512"/>
        <c:crosses val="autoZero"/>
        <c:crossBetween val="midCat"/>
      </c:valAx>
      <c:spPr>
        <a:ln>
          <a:solidFill>
            <a:schemeClr val="accent1">
              <a:shade val="50000"/>
            </a:schemeClr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5.8591551375102189E-3"/>
          <c:y val="5.8648338623571349E-2"/>
          <c:w val="0.14542434585070324"/>
          <c:h val="0.8974585868338425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</c:chart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Goose Creek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22702150079260069"/>
          <c:y val="7.2855656802050334E-2"/>
          <c:w val="0.70251466172836752"/>
          <c:h val="0.8220303192492473"/>
        </c:manualLayout>
      </c:layout>
      <c:scatterChart>
        <c:scatterStyle val="lineMarker"/>
        <c:ser>
          <c:idx val="3"/>
          <c:order val="0"/>
          <c:tx>
            <c:strRef>
              <c:f>Categories!$A$3</c:f>
              <c:strCache>
                <c:ptCount val="1"/>
                <c:pt idx="0">
                  <c:v>Good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Categories!$B$3:$C$3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Categories!$D$4:$E$4</c:f>
              <c:numCache>
                <c:formatCode>General</c:formatCode>
                <c:ptCount val="2"/>
                <c:pt idx="0">
                  <c:v>59.5</c:v>
                </c:pt>
                <c:pt idx="1">
                  <c:v>59.5</c:v>
                </c:pt>
              </c:numCache>
            </c:numRef>
          </c:yVal>
        </c:ser>
        <c:ser>
          <c:idx val="4"/>
          <c:order val="1"/>
          <c:tx>
            <c:strRef>
              <c:f>Categories!$A$4</c:f>
              <c:strCache>
                <c:ptCount val="1"/>
                <c:pt idx="0">
                  <c:v>Stress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Categories!$B$4:$C$4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Categories!$D$5:$E$5</c:f>
              <c:numCache>
                <c:formatCode>General</c:formatCode>
                <c:ptCount val="2"/>
                <c:pt idx="0">
                  <c:v>42.5</c:v>
                </c:pt>
                <c:pt idx="1">
                  <c:v>42.5</c:v>
                </c:pt>
              </c:numCache>
            </c:numRef>
          </c:yVal>
        </c:ser>
        <c:ser>
          <c:idx val="1"/>
          <c:order val="2"/>
          <c:tx>
            <c:strRef>
              <c:f>Categories!$A$2</c:f>
              <c:strCache>
                <c:ptCount val="1"/>
                <c:pt idx="0">
                  <c:v>Excellent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Categories!$B$2:$C$2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Categories!$D$3:$E$3</c:f>
              <c:numCache>
                <c:formatCode>General</c:formatCode>
                <c:ptCount val="2"/>
                <c:pt idx="0">
                  <c:v>72.5</c:v>
                </c:pt>
                <c:pt idx="1">
                  <c:v>72.5</c:v>
                </c:pt>
              </c:numCache>
            </c:numRef>
          </c:yVal>
        </c:ser>
        <c:ser>
          <c:idx val="2"/>
          <c:order val="3"/>
          <c:tx>
            <c:strRef>
              <c:f>SCI_NRO!$A$90</c:f>
              <c:strCache>
                <c:ptCount val="1"/>
                <c:pt idx="0">
                  <c:v>1AGOO002.38</c:v>
                </c:pt>
              </c:strCache>
            </c:strRef>
          </c:tx>
          <c:xVal>
            <c:numRef>
              <c:f>SCI_NRO!$E$90:$E$105</c:f>
              <c:numCache>
                <c:formatCode>m/d/yyyy</c:formatCode>
                <c:ptCount val="16"/>
                <c:pt idx="0">
                  <c:v>34597</c:v>
                </c:pt>
                <c:pt idx="1">
                  <c:v>34814</c:v>
                </c:pt>
                <c:pt idx="2">
                  <c:v>34998</c:v>
                </c:pt>
                <c:pt idx="3">
                  <c:v>35206</c:v>
                </c:pt>
                <c:pt idx="4">
                  <c:v>35362</c:v>
                </c:pt>
                <c:pt idx="5">
                  <c:v>35542</c:v>
                </c:pt>
                <c:pt idx="6">
                  <c:v>35669</c:v>
                </c:pt>
                <c:pt idx="7">
                  <c:v>35991</c:v>
                </c:pt>
                <c:pt idx="8">
                  <c:v>36034</c:v>
                </c:pt>
                <c:pt idx="9">
                  <c:v>36066</c:v>
                </c:pt>
                <c:pt idx="10">
                  <c:v>36318</c:v>
                </c:pt>
                <c:pt idx="11">
                  <c:v>36780</c:v>
                </c:pt>
                <c:pt idx="12">
                  <c:v>39554</c:v>
                </c:pt>
                <c:pt idx="13">
                  <c:v>39777</c:v>
                </c:pt>
                <c:pt idx="14">
                  <c:v>39955</c:v>
                </c:pt>
                <c:pt idx="15">
                  <c:v>40081</c:v>
                </c:pt>
              </c:numCache>
            </c:numRef>
          </c:xVal>
          <c:yVal>
            <c:numRef>
              <c:f>SCI_NRO!$G$90:$G$105</c:f>
              <c:numCache>
                <c:formatCode>0.00</c:formatCode>
                <c:ptCount val="16"/>
                <c:pt idx="0">
                  <c:v>50.999099080924303</c:v>
                </c:pt>
                <c:pt idx="1">
                  <c:v>59.1907141996384</c:v>
                </c:pt>
                <c:pt idx="2">
                  <c:v>50.6413713770865</c:v>
                </c:pt>
                <c:pt idx="3">
                  <c:v>71.025345786151306</c:v>
                </c:pt>
                <c:pt idx="4">
                  <c:v>62.720283495931703</c:v>
                </c:pt>
                <c:pt idx="5">
                  <c:v>59.019787099993898</c:v>
                </c:pt>
                <c:pt idx="6">
                  <c:v>57.782037500606599</c:v>
                </c:pt>
                <c:pt idx="7">
                  <c:v>63.209724865229198</c:v>
                </c:pt>
                <c:pt idx="8">
                  <c:v>57.747406567420001</c:v>
                </c:pt>
                <c:pt idx="9">
                  <c:v>49.7794962693266</c:v>
                </c:pt>
                <c:pt idx="10">
                  <c:v>49.588502826173098</c:v>
                </c:pt>
                <c:pt idx="11">
                  <c:v>59.1830962685899</c:v>
                </c:pt>
                <c:pt idx="12">
                  <c:v>43.3480765574514</c:v>
                </c:pt>
                <c:pt idx="13">
                  <c:v>63.897917348762498</c:v>
                </c:pt>
                <c:pt idx="14">
                  <c:v>49.5575710401911</c:v>
                </c:pt>
                <c:pt idx="15">
                  <c:v>67.763116985590202</c:v>
                </c:pt>
              </c:numCache>
            </c:numRef>
          </c:yVal>
        </c:ser>
        <c:ser>
          <c:idx val="13"/>
          <c:order val="4"/>
          <c:tx>
            <c:strRef>
              <c:f>SCI_NRO!$A$107</c:f>
              <c:strCache>
                <c:ptCount val="1"/>
                <c:pt idx="0">
                  <c:v>1AGOO018.17</c:v>
                </c:pt>
              </c:strCache>
            </c:strRef>
          </c:tx>
          <c:marker>
            <c:symbol val="none"/>
          </c:marker>
          <c:xVal>
            <c:numRef>
              <c:f>SCI_NRO!$E$107:$E$108</c:f>
              <c:numCache>
                <c:formatCode>m/d/yyyy</c:formatCode>
                <c:ptCount val="2"/>
                <c:pt idx="0">
                  <c:v>40995</c:v>
                </c:pt>
                <c:pt idx="1">
                  <c:v>41142</c:v>
                </c:pt>
              </c:numCache>
            </c:numRef>
          </c:xVal>
          <c:yVal>
            <c:numRef>
              <c:f>SCI_NRO!$G$107:$G$108</c:f>
              <c:numCache>
                <c:formatCode>0.00</c:formatCode>
                <c:ptCount val="2"/>
                <c:pt idx="0">
                  <c:v>78.100331860476203</c:v>
                </c:pt>
                <c:pt idx="1">
                  <c:v>69.198093614386593</c:v>
                </c:pt>
              </c:numCache>
            </c:numRef>
          </c:yVal>
        </c:ser>
        <c:ser>
          <c:idx val="14"/>
          <c:order val="5"/>
          <c:tx>
            <c:strRef>
              <c:f>SCI_NRO!$A$111</c:f>
              <c:strCache>
                <c:ptCount val="1"/>
                <c:pt idx="0">
                  <c:v>1AGOO022.44</c:v>
                </c:pt>
              </c:strCache>
            </c:strRef>
          </c:tx>
          <c:marker>
            <c:symbol val="none"/>
          </c:marker>
          <c:xVal>
            <c:numRef>
              <c:f>SCI_NRO!$E$111:$E$127</c:f>
              <c:numCache>
                <c:formatCode>m/d/yyyy</c:formatCode>
                <c:ptCount val="17"/>
                <c:pt idx="0">
                  <c:v>37055</c:v>
                </c:pt>
                <c:pt idx="1">
                  <c:v>37173</c:v>
                </c:pt>
                <c:pt idx="2">
                  <c:v>37418</c:v>
                </c:pt>
                <c:pt idx="3">
                  <c:v>37525</c:v>
                </c:pt>
                <c:pt idx="4">
                  <c:v>37810</c:v>
                </c:pt>
                <c:pt idx="5">
                  <c:v>37916</c:v>
                </c:pt>
                <c:pt idx="6">
                  <c:v>38131</c:v>
                </c:pt>
                <c:pt idx="7">
                  <c:v>38280</c:v>
                </c:pt>
                <c:pt idx="8">
                  <c:v>38488</c:v>
                </c:pt>
                <c:pt idx="9">
                  <c:v>38608</c:v>
                </c:pt>
                <c:pt idx="10">
                  <c:v>39394</c:v>
                </c:pt>
                <c:pt idx="11">
                  <c:v>39554</c:v>
                </c:pt>
                <c:pt idx="12">
                  <c:v>39757</c:v>
                </c:pt>
                <c:pt idx="13">
                  <c:v>39955</c:v>
                </c:pt>
                <c:pt idx="14">
                  <c:v>40081</c:v>
                </c:pt>
                <c:pt idx="15">
                  <c:v>40305</c:v>
                </c:pt>
                <c:pt idx="16">
                  <c:v>40463</c:v>
                </c:pt>
              </c:numCache>
            </c:numRef>
          </c:xVal>
          <c:yVal>
            <c:numRef>
              <c:f>SCI_NRO!$G$111:$G$127</c:f>
              <c:numCache>
                <c:formatCode>0.00</c:formatCode>
                <c:ptCount val="17"/>
                <c:pt idx="0">
                  <c:v>62.537728724040797</c:v>
                </c:pt>
                <c:pt idx="1">
                  <c:v>69.657039259432395</c:v>
                </c:pt>
                <c:pt idx="2">
                  <c:v>71.007721818928303</c:v>
                </c:pt>
                <c:pt idx="3">
                  <c:v>75.231595001977198</c:v>
                </c:pt>
                <c:pt idx="4">
                  <c:v>70.887727051340903</c:v>
                </c:pt>
                <c:pt idx="5">
                  <c:v>65.568235898946</c:v>
                </c:pt>
                <c:pt idx="6">
                  <c:v>67.927933638058605</c:v>
                </c:pt>
                <c:pt idx="7">
                  <c:v>63.294041649420897</c:v>
                </c:pt>
                <c:pt idx="8">
                  <c:v>67.821125438299305</c:v>
                </c:pt>
                <c:pt idx="9">
                  <c:v>63.246252591093501</c:v>
                </c:pt>
                <c:pt idx="10">
                  <c:v>64.613656976548199</c:v>
                </c:pt>
                <c:pt idx="11">
                  <c:v>56.156075123369703</c:v>
                </c:pt>
                <c:pt idx="12">
                  <c:v>68.375646781098695</c:v>
                </c:pt>
                <c:pt idx="13">
                  <c:v>67.874824753178899</c:v>
                </c:pt>
                <c:pt idx="14">
                  <c:v>65.259681022633401</c:v>
                </c:pt>
                <c:pt idx="15">
                  <c:v>64.492953140612101</c:v>
                </c:pt>
                <c:pt idx="16">
                  <c:v>74.634055621085523</c:v>
                </c:pt>
              </c:numCache>
            </c:numRef>
          </c:yVal>
        </c:ser>
        <c:ser>
          <c:idx val="15"/>
          <c:order val="6"/>
          <c:tx>
            <c:strRef>
              <c:f>SCI_NRO!$A$128</c:f>
              <c:strCache>
                <c:ptCount val="1"/>
                <c:pt idx="0">
                  <c:v>1AGOO030.75</c:v>
                </c:pt>
              </c:strCache>
            </c:strRef>
          </c:tx>
          <c:marker>
            <c:symbol val="none"/>
          </c:marker>
          <c:xVal>
            <c:numRef>
              <c:f>SCI_NRO!$E$128:$E$130</c:f>
              <c:numCache>
                <c:formatCode>m/d/yyyy</c:formatCode>
                <c:ptCount val="3"/>
                <c:pt idx="0">
                  <c:v>40273</c:v>
                </c:pt>
                <c:pt idx="1">
                  <c:v>40463</c:v>
                </c:pt>
                <c:pt idx="2">
                  <c:v>40702</c:v>
                </c:pt>
              </c:numCache>
            </c:numRef>
          </c:xVal>
          <c:yVal>
            <c:numRef>
              <c:f>SCI_NRO!$G$128:$G$130</c:f>
              <c:numCache>
                <c:formatCode>0.00</c:formatCode>
                <c:ptCount val="3"/>
                <c:pt idx="0">
                  <c:v>81.797054482288999</c:v>
                </c:pt>
                <c:pt idx="1">
                  <c:v>56.887624676454806</c:v>
                </c:pt>
                <c:pt idx="2">
                  <c:v>68.123575710937061</c:v>
                </c:pt>
              </c:numCache>
            </c:numRef>
          </c:yVal>
        </c:ser>
        <c:ser>
          <c:idx val="18"/>
          <c:order val="7"/>
          <c:tx>
            <c:strRef>
              <c:f>SCI_NRO!$A$147</c:f>
              <c:strCache>
                <c:ptCount val="1"/>
                <c:pt idx="0">
                  <c:v>1ALIV004.78</c:v>
                </c:pt>
              </c:strCache>
            </c:strRef>
          </c:tx>
          <c:marker>
            <c:symbol val="none"/>
          </c:marker>
          <c:xVal>
            <c:numRef>
              <c:f>SCI_NRO!$E$147:$E$155</c:f>
              <c:numCache>
                <c:formatCode>m/d/yyyy</c:formatCode>
                <c:ptCount val="9"/>
                <c:pt idx="0">
                  <c:v>35524</c:v>
                </c:pt>
                <c:pt idx="1">
                  <c:v>35704</c:v>
                </c:pt>
                <c:pt idx="2">
                  <c:v>35977</c:v>
                </c:pt>
                <c:pt idx="3">
                  <c:v>36122</c:v>
                </c:pt>
                <c:pt idx="4">
                  <c:v>36271</c:v>
                </c:pt>
                <c:pt idx="5">
                  <c:v>36440</c:v>
                </c:pt>
                <c:pt idx="6">
                  <c:v>36661</c:v>
                </c:pt>
                <c:pt idx="7">
                  <c:v>39549</c:v>
                </c:pt>
                <c:pt idx="8">
                  <c:v>39777</c:v>
                </c:pt>
              </c:numCache>
            </c:numRef>
          </c:xVal>
          <c:yVal>
            <c:numRef>
              <c:f>SCI_NRO!$G$147:$G$155</c:f>
              <c:numCache>
                <c:formatCode>0.00</c:formatCode>
                <c:ptCount val="9"/>
                <c:pt idx="0">
                  <c:v>60.7215645042509</c:v>
                </c:pt>
                <c:pt idx="1">
                  <c:v>62.8600356006338</c:v>
                </c:pt>
                <c:pt idx="2">
                  <c:v>61.166980078332003</c:v>
                </c:pt>
                <c:pt idx="3">
                  <c:v>66.211431255270099</c:v>
                </c:pt>
                <c:pt idx="4">
                  <c:v>64.857161925028393</c:v>
                </c:pt>
                <c:pt idx="5">
                  <c:v>52.460882139979901</c:v>
                </c:pt>
                <c:pt idx="6">
                  <c:v>64.437189769487304</c:v>
                </c:pt>
                <c:pt idx="7">
                  <c:v>54.3298154689477</c:v>
                </c:pt>
                <c:pt idx="8">
                  <c:v>56.728592340112399</c:v>
                </c:pt>
              </c:numCache>
            </c:numRef>
          </c:yVal>
        </c:ser>
        <c:ser>
          <c:idx val="19"/>
          <c:order val="8"/>
          <c:tx>
            <c:strRef>
              <c:f>SCI_NRO!$A$157</c:f>
              <c:strCache>
                <c:ptCount val="1"/>
                <c:pt idx="0">
                  <c:v>1ANOB007.97</c:v>
                </c:pt>
              </c:strCache>
            </c:strRef>
          </c:tx>
          <c:marker>
            <c:symbol val="none"/>
          </c:marker>
          <c:xVal>
            <c:numRef>
              <c:f>SCI_NRO!$E$157:$E$158</c:f>
              <c:numCache>
                <c:formatCode>m/d/yyyy</c:formatCode>
                <c:ptCount val="2"/>
                <c:pt idx="0">
                  <c:v>37081</c:v>
                </c:pt>
                <c:pt idx="1">
                  <c:v>37221</c:v>
                </c:pt>
              </c:numCache>
            </c:numRef>
          </c:xVal>
          <c:yVal>
            <c:numRef>
              <c:f>SCI_NRO!$G$157:$G$158</c:f>
              <c:numCache>
                <c:formatCode>0.00</c:formatCode>
                <c:ptCount val="2"/>
                <c:pt idx="0">
                  <c:v>50.3953151967712</c:v>
                </c:pt>
                <c:pt idx="1">
                  <c:v>62.793274324996098</c:v>
                </c:pt>
              </c:numCache>
            </c:numRef>
          </c:yVal>
        </c:ser>
        <c:ser>
          <c:idx val="23"/>
          <c:order val="9"/>
          <c:tx>
            <c:strRef>
              <c:f>SCI_NRO!$A$175</c:f>
              <c:strCache>
                <c:ptCount val="1"/>
                <c:pt idx="0">
                  <c:v>1ANOF004.80</c:v>
                </c:pt>
              </c:strCache>
            </c:strRef>
          </c:tx>
          <c:marker>
            <c:symbol val="none"/>
          </c:marker>
          <c:xVal>
            <c:numRef>
              <c:f>SCI_NRO!$E$175:$E$176</c:f>
              <c:numCache>
                <c:formatCode>m/d/yyyy</c:formatCode>
                <c:ptCount val="2"/>
                <c:pt idx="0">
                  <c:v>39177</c:v>
                </c:pt>
                <c:pt idx="1">
                  <c:v>39413</c:v>
                </c:pt>
              </c:numCache>
            </c:numRef>
          </c:xVal>
          <c:yVal>
            <c:numRef>
              <c:f>SCI_NRO!$G$175:$G$176</c:f>
              <c:numCache>
                <c:formatCode>0.00</c:formatCode>
                <c:ptCount val="2"/>
                <c:pt idx="0">
                  <c:v>60.883326905669598</c:v>
                </c:pt>
                <c:pt idx="1">
                  <c:v>40.022628973943903</c:v>
                </c:pt>
              </c:numCache>
            </c:numRef>
          </c:yVal>
        </c:ser>
        <c:ser>
          <c:idx val="24"/>
          <c:order val="10"/>
          <c:tx>
            <c:strRef>
              <c:f>SCI_NRO!$A$177</c:f>
              <c:strCache>
                <c:ptCount val="1"/>
                <c:pt idx="0">
                  <c:v>1ANOG000.91</c:v>
                </c:pt>
              </c:strCache>
            </c:strRef>
          </c:tx>
          <c:marker>
            <c:symbol val="none"/>
          </c:marker>
          <c:xVal>
            <c:numRef>
              <c:f>SCI_NRO!$E$177:$E$178</c:f>
              <c:numCache>
                <c:formatCode>m/d/yyyy</c:formatCode>
                <c:ptCount val="2"/>
                <c:pt idx="0">
                  <c:v>38113</c:v>
                </c:pt>
                <c:pt idx="1">
                  <c:v>38230</c:v>
                </c:pt>
              </c:numCache>
            </c:numRef>
          </c:xVal>
          <c:yVal>
            <c:numRef>
              <c:f>SCI_NRO!$G$177:$G$178</c:f>
              <c:numCache>
                <c:formatCode>0.00</c:formatCode>
                <c:ptCount val="2"/>
                <c:pt idx="0">
                  <c:v>68.323141897945803</c:v>
                </c:pt>
                <c:pt idx="1">
                  <c:v>66.344560224822203</c:v>
                </c:pt>
              </c:numCache>
            </c:numRef>
          </c:yVal>
        </c:ser>
        <c:ser>
          <c:idx val="25"/>
          <c:order val="11"/>
          <c:tx>
            <c:strRef>
              <c:f>SCI_NRO!$A$179</c:f>
              <c:strCache>
                <c:ptCount val="1"/>
                <c:pt idx="0">
                  <c:v>1ANOG005.69</c:v>
                </c:pt>
              </c:strCache>
            </c:strRef>
          </c:tx>
          <c:marker>
            <c:symbol val="none"/>
          </c:marker>
          <c:xVal>
            <c:numRef>
              <c:f>SCI_NRO!$E$179</c:f>
              <c:numCache>
                <c:formatCode>m/d/yyyy</c:formatCode>
                <c:ptCount val="1"/>
                <c:pt idx="0">
                  <c:v>39601</c:v>
                </c:pt>
              </c:numCache>
            </c:numRef>
          </c:xVal>
          <c:yVal>
            <c:numRef>
              <c:f>SCI_NRO!$G$179</c:f>
              <c:numCache>
                <c:formatCode>0.00</c:formatCode>
                <c:ptCount val="1"/>
                <c:pt idx="0">
                  <c:v>46.804515042975403</c:v>
                </c:pt>
              </c:numCache>
            </c:numRef>
          </c:yVal>
        </c:ser>
        <c:ser>
          <c:idx val="37"/>
          <c:order val="12"/>
          <c:tx>
            <c:strRef>
              <c:f>SCI_NRO!$A$257</c:f>
              <c:strCache>
                <c:ptCount val="1"/>
                <c:pt idx="0">
                  <c:v>1AWAC003.31</c:v>
                </c:pt>
              </c:strCache>
            </c:strRef>
          </c:tx>
          <c:marker>
            <c:symbol val="none"/>
          </c:marker>
          <c:xVal>
            <c:numRef>
              <c:f>SCI_NRO!$E$257:$E$258</c:f>
              <c:numCache>
                <c:formatCode>m/d/yyyy</c:formatCode>
                <c:ptCount val="2"/>
                <c:pt idx="0">
                  <c:v>37390</c:v>
                </c:pt>
                <c:pt idx="1">
                  <c:v>37580</c:v>
                </c:pt>
              </c:numCache>
            </c:numRef>
          </c:xVal>
          <c:yVal>
            <c:numRef>
              <c:f>SCI_NRO!$G$257:$G$258</c:f>
              <c:numCache>
                <c:formatCode>0.00</c:formatCode>
                <c:ptCount val="2"/>
                <c:pt idx="0">
                  <c:v>55.5667111165737</c:v>
                </c:pt>
                <c:pt idx="1">
                  <c:v>54.720018254800799</c:v>
                </c:pt>
              </c:numCache>
            </c:numRef>
          </c:yVal>
        </c:ser>
        <c:ser>
          <c:idx val="38"/>
          <c:order val="13"/>
          <c:tx>
            <c:strRef>
              <c:f>SCI_NRO!$A$259</c:f>
              <c:strCache>
                <c:ptCount val="1"/>
                <c:pt idx="0">
                  <c:v>1AXGU000.18</c:v>
                </c:pt>
              </c:strCache>
            </c:strRef>
          </c:tx>
          <c:marker>
            <c:symbol val="none"/>
          </c:marker>
          <c:xVal>
            <c:numRef>
              <c:f>SCI_NRO!$E$259:$E$260</c:f>
              <c:numCache>
                <c:formatCode>m/d/yyyy</c:formatCode>
                <c:ptCount val="2"/>
                <c:pt idx="0">
                  <c:v>38853</c:v>
                </c:pt>
                <c:pt idx="1">
                  <c:v>39002</c:v>
                </c:pt>
              </c:numCache>
            </c:numRef>
          </c:xVal>
          <c:yVal>
            <c:numRef>
              <c:f>SCI_NRO!$G$259:$G$260</c:f>
              <c:numCache>
                <c:formatCode>0.00</c:formatCode>
                <c:ptCount val="2"/>
                <c:pt idx="0">
                  <c:v>70.592091306849497</c:v>
                </c:pt>
                <c:pt idx="1">
                  <c:v>65.067013849719004</c:v>
                </c:pt>
              </c:numCache>
            </c:numRef>
          </c:yVal>
        </c:ser>
        <c:dLbls/>
        <c:axId val="179702016"/>
        <c:axId val="179720192"/>
      </c:scatterChart>
      <c:valAx>
        <c:axId val="179702016"/>
        <c:scaling>
          <c:orientation val="minMax"/>
          <c:max val="41274"/>
          <c:min val="34335"/>
        </c:scaling>
        <c:axPos val="b"/>
        <c:numFmt formatCode="yyyy" sourceLinked="0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79720192"/>
        <c:crosses val="autoZero"/>
        <c:crossBetween val="midCat"/>
        <c:majorUnit val="365.2"/>
      </c:valAx>
      <c:valAx>
        <c:axId val="179720192"/>
        <c:scaling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Benthic VSCI Score</a:t>
                </a:r>
              </a:p>
            </c:rich>
          </c:tx>
          <c:layout>
            <c:manualLayout>
              <c:xMode val="edge"/>
              <c:yMode val="edge"/>
              <c:x val="0.15233803357526576"/>
              <c:y val="0.3748121703141801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702016"/>
        <c:crosses val="autoZero"/>
        <c:crossBetween val="midCat"/>
      </c:valAx>
      <c:spPr>
        <a:ln>
          <a:solidFill>
            <a:schemeClr val="accent1">
              <a:shade val="50000"/>
            </a:schemeClr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5.8591551375102189E-3"/>
          <c:y val="5.8648338623571349E-2"/>
          <c:w val="0.14542434585070324"/>
          <c:h val="0.8974585868338425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</c:chart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Broad Run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22702150079260069"/>
          <c:y val="7.2855656802050334E-2"/>
          <c:w val="0.70251466172836752"/>
          <c:h val="0.8220303192492473"/>
        </c:manualLayout>
      </c:layout>
      <c:scatterChart>
        <c:scatterStyle val="lineMarker"/>
        <c:ser>
          <c:idx val="3"/>
          <c:order val="0"/>
          <c:tx>
            <c:strRef>
              <c:f>Categories!$A$3</c:f>
              <c:strCache>
                <c:ptCount val="1"/>
                <c:pt idx="0">
                  <c:v>Good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Categories!$B$3:$C$3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Categories!$D$4:$E$4</c:f>
              <c:numCache>
                <c:formatCode>General</c:formatCode>
                <c:ptCount val="2"/>
                <c:pt idx="0">
                  <c:v>59.5</c:v>
                </c:pt>
                <c:pt idx="1">
                  <c:v>59.5</c:v>
                </c:pt>
              </c:numCache>
            </c:numRef>
          </c:yVal>
        </c:ser>
        <c:ser>
          <c:idx val="4"/>
          <c:order val="1"/>
          <c:tx>
            <c:strRef>
              <c:f>Categories!$A$4</c:f>
              <c:strCache>
                <c:ptCount val="1"/>
                <c:pt idx="0">
                  <c:v>Stress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Categories!$B$4:$C$4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Categories!$D$5:$E$5</c:f>
              <c:numCache>
                <c:formatCode>General</c:formatCode>
                <c:ptCount val="2"/>
                <c:pt idx="0">
                  <c:v>42.5</c:v>
                </c:pt>
                <c:pt idx="1">
                  <c:v>42.5</c:v>
                </c:pt>
              </c:numCache>
            </c:numRef>
          </c:yVal>
        </c:ser>
        <c:ser>
          <c:idx val="1"/>
          <c:order val="2"/>
          <c:tx>
            <c:strRef>
              <c:f>Categories!$A$2</c:f>
              <c:strCache>
                <c:ptCount val="1"/>
                <c:pt idx="0">
                  <c:v>Excellent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Categories!$B$2:$C$2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Categories!$D$3:$E$3</c:f>
              <c:numCache>
                <c:formatCode>General</c:formatCode>
                <c:ptCount val="2"/>
                <c:pt idx="0">
                  <c:v>72.5</c:v>
                </c:pt>
                <c:pt idx="1">
                  <c:v>72.5</c:v>
                </c:pt>
              </c:numCache>
            </c:numRef>
          </c:yVal>
        </c:ser>
        <c:ser>
          <c:idx val="6"/>
          <c:order val="3"/>
          <c:tx>
            <c:strRef>
              <c:f>SCI_NRO!$A$6</c:f>
              <c:strCache>
                <c:ptCount val="1"/>
                <c:pt idx="0">
                  <c:v>1ABRB002.15</c:v>
                </c:pt>
              </c:strCache>
            </c:strRef>
          </c:tx>
          <c:xVal>
            <c:numRef>
              <c:f>SCI_NRO!$E$6:$E$17</c:f>
              <c:numCache>
                <c:formatCode>m/d/yyyy</c:formatCode>
                <c:ptCount val="12"/>
                <c:pt idx="0">
                  <c:v>38146</c:v>
                </c:pt>
                <c:pt idx="1">
                  <c:v>38321</c:v>
                </c:pt>
                <c:pt idx="2">
                  <c:v>38509</c:v>
                </c:pt>
                <c:pt idx="3">
                  <c:v>38603</c:v>
                </c:pt>
                <c:pt idx="4">
                  <c:v>39226</c:v>
                </c:pt>
                <c:pt idx="5">
                  <c:v>39337</c:v>
                </c:pt>
                <c:pt idx="6">
                  <c:v>39549</c:v>
                </c:pt>
                <c:pt idx="7">
                  <c:v>39745</c:v>
                </c:pt>
                <c:pt idx="8">
                  <c:v>39889</c:v>
                </c:pt>
                <c:pt idx="9">
                  <c:v>40140</c:v>
                </c:pt>
                <c:pt idx="10">
                  <c:v>40989</c:v>
                </c:pt>
                <c:pt idx="11">
                  <c:v>41163</c:v>
                </c:pt>
              </c:numCache>
            </c:numRef>
          </c:xVal>
          <c:yVal>
            <c:numRef>
              <c:f>SCI_NRO!$G$6:$G$17</c:f>
              <c:numCache>
                <c:formatCode>0.00</c:formatCode>
                <c:ptCount val="12"/>
                <c:pt idx="0">
                  <c:v>26.552593642384998</c:v>
                </c:pt>
                <c:pt idx="1">
                  <c:v>32.359155714247699</c:v>
                </c:pt>
                <c:pt idx="2">
                  <c:v>50.134791074177102</c:v>
                </c:pt>
                <c:pt idx="3">
                  <c:v>53.794822019392797</c:v>
                </c:pt>
                <c:pt idx="4">
                  <c:v>33.042699336684898</c:v>
                </c:pt>
                <c:pt idx="5">
                  <c:v>44.220182335255203</c:v>
                </c:pt>
                <c:pt idx="6">
                  <c:v>36.856551787581303</c:v>
                </c:pt>
                <c:pt idx="7">
                  <c:v>39.899344458549201</c:v>
                </c:pt>
                <c:pt idx="8">
                  <c:v>22.221157368455899</c:v>
                </c:pt>
                <c:pt idx="9">
                  <c:v>37.308532989221703</c:v>
                </c:pt>
                <c:pt idx="10">
                  <c:v>37.8546740021049</c:v>
                </c:pt>
                <c:pt idx="11">
                  <c:v>38.814555927479198</c:v>
                </c:pt>
              </c:numCache>
            </c:numRef>
          </c:yVal>
        </c:ser>
        <c:ser>
          <c:idx val="7"/>
          <c:order val="4"/>
          <c:tx>
            <c:strRef>
              <c:f>SCI_NRO!$A$18</c:f>
              <c:strCache>
                <c:ptCount val="1"/>
                <c:pt idx="0">
                  <c:v>1ABRB006.97</c:v>
                </c:pt>
              </c:strCache>
            </c:strRef>
          </c:tx>
          <c:xVal>
            <c:numRef>
              <c:f>SCI_NRO!$E$18:$E$27</c:f>
              <c:numCache>
                <c:formatCode>m/d/yyyy</c:formatCode>
                <c:ptCount val="10"/>
                <c:pt idx="0">
                  <c:v>38512</c:v>
                </c:pt>
                <c:pt idx="1">
                  <c:v>38603</c:v>
                </c:pt>
                <c:pt idx="2">
                  <c:v>39223</c:v>
                </c:pt>
                <c:pt idx="3">
                  <c:v>39337</c:v>
                </c:pt>
                <c:pt idx="4">
                  <c:v>39549</c:v>
                </c:pt>
                <c:pt idx="5">
                  <c:v>39745</c:v>
                </c:pt>
                <c:pt idx="6">
                  <c:v>39889</c:v>
                </c:pt>
                <c:pt idx="7">
                  <c:v>40140</c:v>
                </c:pt>
                <c:pt idx="8">
                  <c:v>41037</c:v>
                </c:pt>
                <c:pt idx="9">
                  <c:v>41233</c:v>
                </c:pt>
              </c:numCache>
            </c:numRef>
          </c:xVal>
          <c:yVal>
            <c:numRef>
              <c:f>SCI_NRO!$G$18:$G$27</c:f>
              <c:numCache>
                <c:formatCode>0.00</c:formatCode>
                <c:ptCount val="10"/>
                <c:pt idx="0">
                  <c:v>36.129932570333203</c:v>
                </c:pt>
                <c:pt idx="1">
                  <c:v>41.3629766605859</c:v>
                </c:pt>
                <c:pt idx="2">
                  <c:v>18.963551452440601</c:v>
                </c:pt>
                <c:pt idx="3">
                  <c:v>40.982875041759101</c:v>
                </c:pt>
                <c:pt idx="4">
                  <c:v>39.088282149813303</c:v>
                </c:pt>
                <c:pt idx="5">
                  <c:v>33.626830910590797</c:v>
                </c:pt>
                <c:pt idx="6">
                  <c:v>32.131309194857401</c:v>
                </c:pt>
                <c:pt idx="7">
                  <c:v>42.756293586945901</c:v>
                </c:pt>
                <c:pt idx="8">
                  <c:v>40.164390463193932</c:v>
                </c:pt>
                <c:pt idx="9">
                  <c:v>38.701895344626152</c:v>
                </c:pt>
              </c:numCache>
            </c:numRef>
          </c:yVal>
        </c:ser>
        <c:ser>
          <c:idx val="8"/>
          <c:order val="5"/>
          <c:tx>
            <c:strRef>
              <c:f>SCI_NRO!$A$28</c:f>
              <c:strCache>
                <c:ptCount val="1"/>
                <c:pt idx="0">
                  <c:v>1ABRB015.43</c:v>
                </c:pt>
              </c:strCache>
            </c:strRef>
          </c:tx>
          <c:marker>
            <c:symbol val="triangle"/>
            <c:size val="7"/>
          </c:marker>
          <c:xVal>
            <c:numRef>
              <c:f>SCI_NRO!$E$28:$E$31</c:f>
              <c:numCache>
                <c:formatCode>m/d/yyyy</c:formatCode>
                <c:ptCount val="4"/>
                <c:pt idx="0">
                  <c:v>38512</c:v>
                </c:pt>
                <c:pt idx="1">
                  <c:v>40147</c:v>
                </c:pt>
                <c:pt idx="2">
                  <c:v>41037</c:v>
                </c:pt>
                <c:pt idx="3">
                  <c:v>41233</c:v>
                </c:pt>
              </c:numCache>
            </c:numRef>
          </c:xVal>
          <c:yVal>
            <c:numRef>
              <c:f>SCI_NRO!$G$28:$G$31</c:f>
              <c:numCache>
                <c:formatCode>0.00</c:formatCode>
                <c:ptCount val="4"/>
                <c:pt idx="0">
                  <c:v>48.030755647052501</c:v>
                </c:pt>
                <c:pt idx="1">
                  <c:v>51.655261123719754</c:v>
                </c:pt>
                <c:pt idx="2">
                  <c:v>38.831451112346265</c:v>
                </c:pt>
                <c:pt idx="3">
                  <c:v>61.832033701149548</c:v>
                </c:pt>
              </c:numCache>
            </c:numRef>
          </c:yVal>
        </c:ser>
        <c:ser>
          <c:idx val="16"/>
          <c:order val="6"/>
          <c:tx>
            <c:strRef>
              <c:f>SCI_NRO!$A$138</c:f>
              <c:strCache>
                <c:ptCount val="1"/>
                <c:pt idx="0">
                  <c:v>1AHPR003.93</c:v>
                </c:pt>
              </c:strCache>
            </c:strRef>
          </c:tx>
          <c:marker>
            <c:symbol val="none"/>
          </c:marker>
          <c:xVal>
            <c:numRef>
              <c:f>SCI_NRO!$E$138:$E$139</c:f>
              <c:numCache>
                <c:formatCode>m/d/yyyy</c:formatCode>
                <c:ptCount val="2"/>
                <c:pt idx="0">
                  <c:v>40284</c:v>
                </c:pt>
                <c:pt idx="1">
                  <c:v>40479</c:v>
                </c:pt>
              </c:numCache>
            </c:numRef>
          </c:xVal>
          <c:yVal>
            <c:numRef>
              <c:f>SCI_NRO!$G$138:$G$139</c:f>
              <c:numCache>
                <c:formatCode>0.00</c:formatCode>
                <c:ptCount val="2"/>
                <c:pt idx="0">
                  <c:v>31.1318055143654</c:v>
                </c:pt>
                <c:pt idx="1">
                  <c:v>41.223614278387899</c:v>
                </c:pt>
              </c:numCache>
            </c:numRef>
          </c:yVal>
        </c:ser>
        <c:ser>
          <c:idx val="23"/>
          <c:order val="7"/>
          <c:tx>
            <c:strRef>
              <c:f>SCI_NRO!$A$175</c:f>
              <c:strCache>
                <c:ptCount val="1"/>
                <c:pt idx="0">
                  <c:v>1ANOF004.80</c:v>
                </c:pt>
              </c:strCache>
            </c:strRef>
          </c:tx>
          <c:xVal>
            <c:numRef>
              <c:f>SCI_NRO!$E$175:$E$176</c:f>
              <c:numCache>
                <c:formatCode>m/d/yyyy</c:formatCode>
                <c:ptCount val="2"/>
                <c:pt idx="0">
                  <c:v>39177</c:v>
                </c:pt>
                <c:pt idx="1">
                  <c:v>39413</c:v>
                </c:pt>
              </c:numCache>
            </c:numRef>
          </c:xVal>
          <c:yVal>
            <c:numRef>
              <c:f>SCI_NRO!$G$175:$G$176</c:f>
              <c:numCache>
                <c:formatCode>0.00</c:formatCode>
                <c:ptCount val="2"/>
                <c:pt idx="0">
                  <c:v>60.883326905669598</c:v>
                </c:pt>
                <c:pt idx="1">
                  <c:v>40.022628973943903</c:v>
                </c:pt>
              </c:numCache>
            </c:numRef>
          </c:yVal>
        </c:ser>
        <c:ser>
          <c:idx val="34"/>
          <c:order val="8"/>
          <c:tx>
            <c:strRef>
              <c:f>SCI_NRO!$A$247</c:f>
              <c:strCache>
                <c:ptCount val="1"/>
                <c:pt idx="0">
                  <c:v>1ASOR000.59</c:v>
                </c:pt>
              </c:strCache>
            </c:strRef>
          </c:tx>
          <c:xVal>
            <c:numRef>
              <c:f>SCI_NRO!$E$247:$E$249</c:f>
              <c:numCache>
                <c:formatCode>m/d/yyyy</c:formatCode>
                <c:ptCount val="3"/>
                <c:pt idx="0">
                  <c:v>40626</c:v>
                </c:pt>
                <c:pt idx="1">
                  <c:v>40816</c:v>
                </c:pt>
                <c:pt idx="2">
                  <c:v>40981</c:v>
                </c:pt>
              </c:numCache>
            </c:numRef>
          </c:xVal>
          <c:yVal>
            <c:numRef>
              <c:f>SCI_NRO!$G$247:$G$249</c:f>
              <c:numCache>
                <c:formatCode>0.00</c:formatCode>
                <c:ptCount val="3"/>
                <c:pt idx="0">
                  <c:v>52.470095124323564</c:v>
                </c:pt>
                <c:pt idx="1">
                  <c:v>54.751418418035861</c:v>
                </c:pt>
                <c:pt idx="2">
                  <c:v>35.354115289133965</c:v>
                </c:pt>
              </c:numCache>
            </c:numRef>
          </c:yVal>
        </c:ser>
        <c:dLbls/>
        <c:axId val="179416064"/>
        <c:axId val="179446528"/>
      </c:scatterChart>
      <c:valAx>
        <c:axId val="179416064"/>
        <c:scaling>
          <c:orientation val="minMax"/>
          <c:max val="41274"/>
          <c:min val="34335"/>
        </c:scaling>
        <c:axPos val="b"/>
        <c:numFmt formatCode="yyyy" sourceLinked="0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79446528"/>
        <c:crosses val="autoZero"/>
        <c:crossBetween val="midCat"/>
        <c:majorUnit val="365.2"/>
      </c:valAx>
      <c:valAx>
        <c:axId val="179446528"/>
        <c:scaling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Benthic VSCI Score</a:t>
                </a:r>
              </a:p>
            </c:rich>
          </c:tx>
          <c:layout>
            <c:manualLayout>
              <c:xMode val="edge"/>
              <c:yMode val="edge"/>
              <c:x val="0.15380282235964321"/>
              <c:y val="0.3748121703141801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416064"/>
        <c:crosses val="autoZero"/>
        <c:crossBetween val="midCat"/>
      </c:valAx>
      <c:spPr>
        <a:ln>
          <a:solidFill>
            <a:schemeClr val="accent1">
              <a:shade val="50000"/>
            </a:schemeClr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5.8591551375102189E-3"/>
          <c:y val="5.8648338623571349E-2"/>
          <c:w val="0.14542434585070324"/>
          <c:h val="0.8974585868338425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</c:chart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Piney Run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22702150079260069"/>
          <c:y val="7.2855656802050334E-2"/>
          <c:w val="0.70251466172836752"/>
          <c:h val="0.8220303192492473"/>
        </c:manualLayout>
      </c:layout>
      <c:scatterChart>
        <c:scatterStyle val="lineMarker"/>
        <c:ser>
          <c:idx val="3"/>
          <c:order val="0"/>
          <c:tx>
            <c:strRef>
              <c:f>Categories!$A$3</c:f>
              <c:strCache>
                <c:ptCount val="1"/>
                <c:pt idx="0">
                  <c:v>Good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xVal>
            <c:numRef>
              <c:f>Categories!$B$3:$C$3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Categories!$D$4:$E$4</c:f>
              <c:numCache>
                <c:formatCode>General</c:formatCode>
                <c:ptCount val="2"/>
                <c:pt idx="0">
                  <c:v>59.5</c:v>
                </c:pt>
                <c:pt idx="1">
                  <c:v>59.5</c:v>
                </c:pt>
              </c:numCache>
            </c:numRef>
          </c:yVal>
        </c:ser>
        <c:ser>
          <c:idx val="4"/>
          <c:order val="1"/>
          <c:tx>
            <c:strRef>
              <c:f>Categories!$A$4</c:f>
              <c:strCache>
                <c:ptCount val="1"/>
                <c:pt idx="0">
                  <c:v>Stress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Categories!$B$4:$C$4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Categories!$D$5:$E$5</c:f>
              <c:numCache>
                <c:formatCode>General</c:formatCode>
                <c:ptCount val="2"/>
                <c:pt idx="0">
                  <c:v>42.5</c:v>
                </c:pt>
                <c:pt idx="1">
                  <c:v>42.5</c:v>
                </c:pt>
              </c:numCache>
            </c:numRef>
          </c:yVal>
        </c:ser>
        <c:ser>
          <c:idx val="1"/>
          <c:order val="2"/>
          <c:tx>
            <c:strRef>
              <c:f>Categories!$A$2</c:f>
              <c:strCache>
                <c:ptCount val="1"/>
                <c:pt idx="0">
                  <c:v>Excellent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xVal>
            <c:numRef>
              <c:f>Categories!$B$2:$C$2</c:f>
              <c:numCache>
                <c:formatCode>m/d/yyyy</c:formatCode>
                <c:ptCount val="2"/>
                <c:pt idx="0">
                  <c:v>34335</c:v>
                </c:pt>
                <c:pt idx="1">
                  <c:v>41274</c:v>
                </c:pt>
              </c:numCache>
            </c:numRef>
          </c:xVal>
          <c:yVal>
            <c:numRef>
              <c:f>Categories!$D$3:$E$3</c:f>
              <c:numCache>
                <c:formatCode>General</c:formatCode>
                <c:ptCount val="2"/>
                <c:pt idx="0">
                  <c:v>72.5</c:v>
                </c:pt>
                <c:pt idx="1">
                  <c:v>72.5</c:v>
                </c:pt>
              </c:numCache>
            </c:numRef>
          </c:yVal>
        </c:ser>
        <c:ser>
          <c:idx val="26"/>
          <c:order val="3"/>
          <c:tx>
            <c:strRef>
              <c:f>SCI_NRO!$A$180</c:f>
              <c:strCache>
                <c:ptCount val="1"/>
                <c:pt idx="0">
                  <c:v>1APIA001.80</c:v>
                </c:pt>
              </c:strCache>
            </c:strRef>
          </c:tx>
          <c:xVal>
            <c:numRef>
              <c:f>SCI_NRO!$E$180:$E$183</c:f>
              <c:numCache>
                <c:formatCode>m/d/yyyy</c:formatCode>
                <c:ptCount val="4"/>
                <c:pt idx="0">
                  <c:v>40248</c:v>
                </c:pt>
                <c:pt idx="1">
                  <c:v>40511</c:v>
                </c:pt>
                <c:pt idx="2">
                  <c:v>41016</c:v>
                </c:pt>
                <c:pt idx="3">
                  <c:v>41246</c:v>
                </c:pt>
              </c:numCache>
            </c:numRef>
          </c:xVal>
          <c:yVal>
            <c:numRef>
              <c:f>SCI_NRO!$G$180:$G$183</c:f>
              <c:numCache>
                <c:formatCode>0.00</c:formatCode>
                <c:ptCount val="4"/>
                <c:pt idx="0">
                  <c:v>75.422648466428996</c:v>
                </c:pt>
                <c:pt idx="1">
                  <c:v>70.732127682973399</c:v>
                </c:pt>
                <c:pt idx="2">
                  <c:v>78.339455386633105</c:v>
                </c:pt>
                <c:pt idx="3">
                  <c:v>73.245197379161453</c:v>
                </c:pt>
              </c:numCache>
            </c:numRef>
          </c:yVal>
        </c:ser>
        <c:ser>
          <c:idx val="27"/>
          <c:order val="4"/>
          <c:tx>
            <c:strRef>
              <c:f>SCI_NRO!$A$184</c:f>
              <c:strCache>
                <c:ptCount val="1"/>
                <c:pt idx="0">
                  <c:v>1APIA003.51</c:v>
                </c:pt>
              </c:strCache>
            </c:strRef>
          </c:tx>
          <c:xVal>
            <c:numRef>
              <c:f>SCI_NRO!$E$184:$E$185</c:f>
              <c:numCache>
                <c:formatCode>m/d/yyyy</c:formatCode>
                <c:ptCount val="2"/>
                <c:pt idx="0">
                  <c:v>40679</c:v>
                </c:pt>
                <c:pt idx="1">
                  <c:v>40827</c:v>
                </c:pt>
              </c:numCache>
            </c:numRef>
          </c:xVal>
          <c:yVal>
            <c:numRef>
              <c:f>SCI_NRO!$G$184:$G$185</c:f>
              <c:numCache>
                <c:formatCode>0.00</c:formatCode>
                <c:ptCount val="2"/>
                <c:pt idx="0">
                  <c:v>78.285000606404594</c:v>
                </c:pt>
                <c:pt idx="1">
                  <c:v>66.527908465529038</c:v>
                </c:pt>
              </c:numCache>
            </c:numRef>
          </c:yVal>
        </c:ser>
        <c:ser>
          <c:idx val="28"/>
          <c:order val="5"/>
          <c:tx>
            <c:strRef>
              <c:f>SCI_NRO!$A$186</c:f>
              <c:strCache>
                <c:ptCount val="1"/>
                <c:pt idx="0">
                  <c:v>1APIA004.67</c:v>
                </c:pt>
              </c:strCache>
            </c:strRef>
          </c:tx>
          <c:xVal>
            <c:numRef>
              <c:f>SCI_NRO!$E$186:$E$187</c:f>
              <c:numCache>
                <c:formatCode>m/d/yyyy</c:formatCode>
                <c:ptCount val="2"/>
                <c:pt idx="0">
                  <c:v>39938</c:v>
                </c:pt>
                <c:pt idx="1">
                  <c:v>40133</c:v>
                </c:pt>
              </c:numCache>
            </c:numRef>
          </c:xVal>
          <c:yVal>
            <c:numRef>
              <c:f>SCI_NRO!$G$186:$G$187</c:f>
              <c:numCache>
                <c:formatCode>0.00</c:formatCode>
                <c:ptCount val="2"/>
                <c:pt idx="0">
                  <c:v>76.424551528646404</c:v>
                </c:pt>
                <c:pt idx="1">
                  <c:v>77.104464633227906</c:v>
                </c:pt>
              </c:numCache>
            </c:numRef>
          </c:yVal>
        </c:ser>
        <c:ser>
          <c:idx val="42"/>
          <c:order val="6"/>
          <c:tx>
            <c:strRef>
              <c:f>SCI_NRO!$A$267</c:f>
              <c:strCache>
                <c:ptCount val="1"/>
                <c:pt idx="0">
                  <c:v>1AXKT000.30</c:v>
                </c:pt>
              </c:strCache>
            </c:strRef>
          </c:tx>
          <c:xVal>
            <c:numRef>
              <c:f>SCI_NRO!$E$267:$E$268</c:f>
              <c:numCache>
                <c:formatCode>m/d/yyyy</c:formatCode>
                <c:ptCount val="2"/>
                <c:pt idx="0">
                  <c:v>39938</c:v>
                </c:pt>
                <c:pt idx="1">
                  <c:v>40133</c:v>
                </c:pt>
              </c:numCache>
            </c:numRef>
          </c:xVal>
          <c:yVal>
            <c:numRef>
              <c:f>SCI_NRO!$G$267:$G$268</c:f>
              <c:numCache>
                <c:formatCode>0.00</c:formatCode>
                <c:ptCount val="2"/>
                <c:pt idx="0">
                  <c:v>69.269116935606903</c:v>
                </c:pt>
                <c:pt idx="1">
                  <c:v>76.789777239375795</c:v>
                </c:pt>
              </c:numCache>
            </c:numRef>
          </c:yVal>
        </c:ser>
        <c:dLbls/>
        <c:axId val="179197824"/>
        <c:axId val="179199360"/>
      </c:scatterChart>
      <c:valAx>
        <c:axId val="179197824"/>
        <c:scaling>
          <c:orientation val="minMax"/>
          <c:max val="41274"/>
          <c:min val="34335"/>
        </c:scaling>
        <c:axPos val="b"/>
        <c:numFmt formatCode="yyyy" sourceLinked="0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179199360"/>
        <c:crosses val="autoZero"/>
        <c:crossBetween val="midCat"/>
        <c:majorUnit val="365.2"/>
      </c:valAx>
      <c:valAx>
        <c:axId val="179199360"/>
        <c:scaling>
          <c:orientation val="minMax"/>
          <c:max val="100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Benthic VSCI Score</a:t>
                </a:r>
              </a:p>
            </c:rich>
          </c:tx>
          <c:layout>
            <c:manualLayout>
              <c:xMode val="edge"/>
              <c:yMode val="edge"/>
              <c:x val="0.15526761114402085"/>
              <c:y val="0.37481217031418013"/>
            </c:manualLayout>
          </c:layout>
        </c:title>
        <c:numFmt formatCode="0" sourceLinked="0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79197824"/>
        <c:crosses val="autoZero"/>
        <c:crossBetween val="midCat"/>
      </c:valAx>
      <c:spPr>
        <a:ln>
          <a:solidFill>
            <a:schemeClr val="accent1">
              <a:shade val="50000"/>
            </a:schemeClr>
          </a:solidFill>
        </a:ln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ayout>
        <c:manualLayout>
          <c:xMode val="edge"/>
          <c:yMode val="edge"/>
          <c:x val="5.8591551375102189E-3"/>
          <c:y val="5.8648338623571349E-2"/>
          <c:w val="0.14542434585070324"/>
          <c:h val="0.8974585868338425"/>
        </c:manualLayout>
      </c:layout>
      <c:spPr>
        <a:solidFill>
          <a:schemeClr val="bg1"/>
        </a:solidFill>
        <a:ln>
          <a:solidFill>
            <a:schemeClr val="tx1"/>
          </a:solidFill>
        </a:ln>
      </c:spPr>
    </c:legend>
    <c:plotVisOnly val="1"/>
    <c:dispBlanksAs val="gap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121" workbookViewId="0" zoomToFit="1"/>
  </sheetViews>
  <pageMargins left="0.7" right="0.7" top="0.75" bottom="0.75" header="0.3" footer="0.3"/>
  <drawing r:id="rId1"/>
</chartsheet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390526</xdr:colOff>
      <xdr:row>3</xdr:row>
      <xdr:rowOff>104775</xdr:rowOff>
    </xdr:from>
    <xdr:to>
      <xdr:col>9</xdr:col>
      <xdr:colOff>295276</xdr:colOff>
      <xdr:row>22</xdr:row>
      <xdr:rowOff>0</xdr:rowOff>
    </xdr:to>
    <xdr:sp macro="" textlink="">
      <xdr:nvSpPr>
        <xdr:cNvPr id="2" name="TextBox 1"/>
        <xdr:cNvSpPr txBox="1"/>
      </xdr:nvSpPr>
      <xdr:spPr>
        <a:xfrm>
          <a:off x="390526" y="676275"/>
          <a:ext cx="5391150" cy="35147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400" b="1"/>
            <a:t>Virginia DEQ  - EDAS - Benthic</a:t>
          </a:r>
        </a:p>
        <a:p>
          <a:endParaRPr lang="en-US" sz="1100"/>
        </a:p>
        <a:p>
          <a:r>
            <a:rPr lang="en-US" sz="1100"/>
            <a:t>As of March 2013, VA DEQ reports benthic and habitat in two databases, one at the family level and the more recent with taxonomy to the genus level.</a:t>
          </a:r>
        </a:p>
        <a:p>
          <a:endParaRPr lang="en-US" sz="1100"/>
        </a:p>
        <a:p>
          <a:r>
            <a:rPr lang="en-US" sz="1100"/>
            <a:t>Data are provided in MS Access state-wide.</a:t>
          </a:r>
        </a:p>
        <a:p>
          <a:endParaRPr lang="en-US" sz="1100"/>
        </a:p>
        <a:p>
          <a:r>
            <a:rPr lang="en-US" sz="1100"/>
            <a:t>Family Macroinvertebrate EDAS Database (Updated March 2013)</a:t>
          </a:r>
        </a:p>
        <a:p>
          <a:r>
            <a:rPr lang="en-US" sz="1100"/>
            <a:t>Genus Macroinvertebrate EDAS Database (Updated March 2013)</a:t>
          </a:r>
        </a:p>
        <a:p>
          <a:endParaRPr lang="en-US" sz="1100"/>
        </a:p>
        <a:p>
          <a:endParaRPr lang="en-US" sz="1100"/>
        </a:p>
        <a:p>
          <a:r>
            <a:rPr lang="en-US" sz="1100"/>
            <a:t>Data</a:t>
          </a:r>
          <a:r>
            <a:rPr lang="en-US" sz="1100" baseline="0"/>
            <a:t> were modified taking average where replicate or duplicate data were reported.</a:t>
          </a:r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i="1"/>
            <a:t>David Ward, Water Resources Team, B&amp;D, Loudoun County Government</a:t>
          </a:r>
        </a:p>
        <a:p>
          <a:r>
            <a:rPr lang="en-US" sz="1100" i="1"/>
            <a:t>April 2013</a:t>
          </a:r>
        </a:p>
        <a:p>
          <a:endParaRPr lang="en-US" sz="1100"/>
        </a:p>
        <a:p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0.93544</cdr:x>
      <cdr:y>0.54757</cdr:y>
    </cdr:from>
    <cdr:to>
      <cdr:x>0.96761</cdr:x>
      <cdr:y>0.89515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7156935" y="4397151"/>
          <a:ext cx="2185893" cy="278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/>
            <a:t>Severe Stress</a:t>
          </a:r>
        </a:p>
      </cdr:txBody>
    </cdr:sp>
  </cdr:relSizeAnchor>
  <cdr:relSizeAnchor xmlns:cdr="http://schemas.openxmlformats.org/drawingml/2006/chartDrawing">
    <cdr:from>
      <cdr:x>0.93774</cdr:x>
      <cdr:y>0.40413</cdr:y>
    </cdr:from>
    <cdr:to>
      <cdr:x>0.97213</cdr:x>
      <cdr:y>0.54676</cdr:y>
    </cdr:to>
    <cdr:sp macro="" textlink="">
      <cdr:nvSpPr>
        <cdr:cNvPr id="3" name="TextBox 1"/>
        <cdr:cNvSpPr txBox="1"/>
      </cdr:nvSpPr>
      <cdr:spPr>
        <a:xfrm xmlns:a="http://schemas.openxmlformats.org/drawingml/2006/main" rot="16200000">
          <a:off x="7830947" y="2840944"/>
          <a:ext cx="896992" cy="298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/>
            <a:t>Stress</a:t>
          </a:r>
        </a:p>
      </cdr:txBody>
    </cdr:sp>
  </cdr:relSizeAnchor>
  <cdr:relSizeAnchor xmlns:cdr="http://schemas.openxmlformats.org/drawingml/2006/chartDrawing">
    <cdr:from>
      <cdr:x>0.93633</cdr:x>
      <cdr:y>0.30291</cdr:y>
    </cdr:from>
    <cdr:to>
      <cdr:x>0.96901</cdr:x>
      <cdr:y>0.4064</cdr:y>
    </cdr:to>
    <cdr:sp macro="" textlink="">
      <cdr:nvSpPr>
        <cdr:cNvPr id="4" name="TextBox 1"/>
        <cdr:cNvSpPr txBox="1"/>
      </cdr:nvSpPr>
      <cdr:spPr>
        <a:xfrm xmlns:a="http://schemas.openxmlformats.org/drawingml/2006/main" rot="16200000">
          <a:off x="7934431" y="2088716"/>
          <a:ext cx="650828" cy="283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Good</a:t>
          </a:r>
        </a:p>
      </cdr:txBody>
    </cdr:sp>
  </cdr:relSizeAnchor>
  <cdr:relSizeAnchor xmlns:cdr="http://schemas.openxmlformats.org/drawingml/2006/chartDrawing">
    <cdr:from>
      <cdr:x>0.93544</cdr:x>
      <cdr:y>0.08381</cdr:y>
    </cdr:from>
    <cdr:to>
      <cdr:x>0.96902</cdr:x>
      <cdr:y>0.31026</cdr:y>
    </cdr:to>
    <cdr:sp macro="" textlink="">
      <cdr:nvSpPr>
        <cdr:cNvPr id="5" name="TextBox 1"/>
        <cdr:cNvSpPr txBox="1"/>
      </cdr:nvSpPr>
      <cdr:spPr>
        <a:xfrm xmlns:a="http://schemas.openxmlformats.org/drawingml/2006/main" rot="16200000">
          <a:off x="7543939" y="1093570"/>
          <a:ext cx="1424131" cy="291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Excellent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790576</xdr:colOff>
      <xdr:row>7</xdr:row>
      <xdr:rowOff>9525</xdr:rowOff>
    </xdr:from>
    <xdr:to>
      <xdr:col>4</xdr:col>
      <xdr:colOff>209551</xdr:colOff>
      <xdr:row>12</xdr:row>
      <xdr:rowOff>57150</xdr:rowOff>
    </xdr:to>
    <xdr:sp macro="" textlink="">
      <xdr:nvSpPr>
        <xdr:cNvPr id="2" name="TextBox 1"/>
        <xdr:cNvSpPr txBox="1"/>
      </xdr:nvSpPr>
      <xdr:spPr>
        <a:xfrm>
          <a:off x="3571876" y="1009650"/>
          <a:ext cx="4152900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is a combined list of Family and Genus benthic sites with the 2012 addtions highlighted in yellow.  Some of the new sites appear to be probablistic, such as "2012 Probabilistic Site - VARS11-107"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114300</xdr:colOff>
      <xdr:row>16</xdr:row>
      <xdr:rowOff>171449</xdr:rowOff>
    </xdr:from>
    <xdr:to>
      <xdr:col>18</xdr:col>
      <xdr:colOff>466725</xdr:colOff>
      <xdr:row>31</xdr:row>
      <xdr:rowOff>9524</xdr:rowOff>
    </xdr:to>
    <xdr:sp macro="" textlink="">
      <xdr:nvSpPr>
        <xdr:cNvPr id="2" name="TextBox 1"/>
        <xdr:cNvSpPr txBox="1"/>
      </xdr:nvSpPr>
      <xdr:spPr>
        <a:xfrm>
          <a:off x="10296525" y="2781299"/>
          <a:ext cx="4010025" cy="22955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The summary with duplicates and replicates values averaged are reformatted here.  </a:t>
          </a:r>
        </a:p>
        <a:p>
          <a:endParaRPr lang="en-US" sz="1100"/>
        </a:p>
        <a:p>
          <a:r>
            <a:rPr lang="en-US" sz="1100"/>
            <a:t>Added green</a:t>
          </a:r>
          <a:r>
            <a:rPr lang="en-US" sz="1100" baseline="0"/>
            <a:t> highlights for the new 2012 data where  about 29 new data pioints.  </a:t>
          </a:r>
        </a:p>
        <a:p>
          <a:endParaRPr lang="en-US" sz="1100" baseline="0"/>
        </a:p>
        <a:p>
          <a:r>
            <a:rPr lang="en-US" sz="1100" baseline="0"/>
            <a:t>There are still some points outside of Loudoun that will be removed later.</a:t>
          </a:r>
          <a:endParaRPr lang="en-US" sz="1100"/>
        </a:p>
      </xdr:txBody>
    </xdr:sp>
    <xdr:clientData/>
  </xdr:twoCellAnchor>
  <xdr:twoCellAnchor>
    <xdr:from>
      <xdr:col>12</xdr:col>
      <xdr:colOff>152400</xdr:colOff>
      <xdr:row>187</xdr:row>
      <xdr:rowOff>47624</xdr:rowOff>
    </xdr:from>
    <xdr:to>
      <xdr:col>17</xdr:col>
      <xdr:colOff>95250</xdr:colOff>
      <xdr:row>198</xdr:row>
      <xdr:rowOff>104775</xdr:rowOff>
    </xdr:to>
    <xdr:sp macro="" textlink="">
      <xdr:nvSpPr>
        <xdr:cNvPr id="4" name="TextBox 3"/>
        <xdr:cNvSpPr txBox="1"/>
      </xdr:nvSpPr>
      <xdr:spPr>
        <a:xfrm>
          <a:off x="10334625" y="30708599"/>
          <a:ext cx="2990850" cy="18478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Note that portions  of SF Catoctin  shows improvement.  Lower SF was delisted for aquatic life in 2010.  Unfortunately there is still no monitoring  at Rt 9 SOCO05.47 and results at SOCO00.01 (McDowell)</a:t>
          </a:r>
          <a:r>
            <a:rPr lang="en-US" sz="1100" baseline="0"/>
            <a:t> </a:t>
          </a:r>
          <a:r>
            <a:rPr lang="en-US" sz="1100"/>
            <a:t>stopped in 2010.  Given the temporal variability in downsteram and out past Purcellville, the delisting may not hold over time,</a:t>
          </a:r>
          <a:r>
            <a:rPr lang="en-US" sz="1100" baseline="0"/>
            <a:t> but if not monitored will continue to stay off the "list".</a:t>
          </a:r>
          <a:endParaRPr lang="en-US" sz="1100"/>
        </a:p>
      </xdr:txBody>
    </xdr:sp>
    <xdr:clientData/>
  </xdr:twoCellAnchor>
  <xdr:twoCellAnchor>
    <xdr:from>
      <xdr:col>1</xdr:col>
      <xdr:colOff>723900</xdr:colOff>
      <xdr:row>38</xdr:row>
      <xdr:rowOff>66675</xdr:rowOff>
    </xdr:from>
    <xdr:to>
      <xdr:col>2</xdr:col>
      <xdr:colOff>1323975</xdr:colOff>
      <xdr:row>44</xdr:row>
      <xdr:rowOff>9525</xdr:rowOff>
    </xdr:to>
    <xdr:sp macro="" textlink="">
      <xdr:nvSpPr>
        <xdr:cNvPr id="6" name="TextBox 5"/>
        <xdr:cNvSpPr txBox="1"/>
      </xdr:nvSpPr>
      <xdr:spPr>
        <a:xfrm>
          <a:off x="1533525" y="6276975"/>
          <a:ext cx="224790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Bull Run site in Loudoun is 1ABUL025.94.</a:t>
          </a:r>
          <a:r>
            <a:rPr lang="en-US" sz="1100" baseline="0"/>
            <a:t>  All other sites are downstream through Manassas Battlefield.</a:t>
          </a:r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0.93544</cdr:x>
      <cdr:y>0.54757</cdr:y>
    </cdr:from>
    <cdr:to>
      <cdr:x>0.96761</cdr:x>
      <cdr:y>0.89515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7156935" y="4397151"/>
          <a:ext cx="2185893" cy="278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/>
            <a:t>Severe Stress</a:t>
          </a:r>
        </a:p>
      </cdr:txBody>
    </cdr:sp>
  </cdr:relSizeAnchor>
  <cdr:relSizeAnchor xmlns:cdr="http://schemas.openxmlformats.org/drawingml/2006/chartDrawing">
    <cdr:from>
      <cdr:x>0.93774</cdr:x>
      <cdr:y>0.40413</cdr:y>
    </cdr:from>
    <cdr:to>
      <cdr:x>0.97213</cdr:x>
      <cdr:y>0.54676</cdr:y>
    </cdr:to>
    <cdr:sp macro="" textlink="">
      <cdr:nvSpPr>
        <cdr:cNvPr id="3" name="TextBox 1"/>
        <cdr:cNvSpPr txBox="1"/>
      </cdr:nvSpPr>
      <cdr:spPr>
        <a:xfrm xmlns:a="http://schemas.openxmlformats.org/drawingml/2006/main" rot="16200000">
          <a:off x="7830947" y="2840944"/>
          <a:ext cx="896992" cy="298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/>
            <a:t>Stress</a:t>
          </a:r>
        </a:p>
      </cdr:txBody>
    </cdr:sp>
  </cdr:relSizeAnchor>
  <cdr:relSizeAnchor xmlns:cdr="http://schemas.openxmlformats.org/drawingml/2006/chartDrawing">
    <cdr:from>
      <cdr:x>0.93633</cdr:x>
      <cdr:y>0.30291</cdr:y>
    </cdr:from>
    <cdr:to>
      <cdr:x>0.96901</cdr:x>
      <cdr:y>0.4064</cdr:y>
    </cdr:to>
    <cdr:sp macro="" textlink="">
      <cdr:nvSpPr>
        <cdr:cNvPr id="4" name="TextBox 1"/>
        <cdr:cNvSpPr txBox="1"/>
      </cdr:nvSpPr>
      <cdr:spPr>
        <a:xfrm xmlns:a="http://schemas.openxmlformats.org/drawingml/2006/main" rot="16200000">
          <a:off x="7934431" y="2088716"/>
          <a:ext cx="650828" cy="283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Good</a:t>
          </a:r>
        </a:p>
      </cdr:txBody>
    </cdr:sp>
  </cdr:relSizeAnchor>
  <cdr:relSizeAnchor xmlns:cdr="http://schemas.openxmlformats.org/drawingml/2006/chartDrawing">
    <cdr:from>
      <cdr:x>0.93544</cdr:x>
      <cdr:y>0.08381</cdr:y>
    </cdr:from>
    <cdr:to>
      <cdr:x>0.96902</cdr:x>
      <cdr:y>0.31026</cdr:y>
    </cdr:to>
    <cdr:sp macro="" textlink="">
      <cdr:nvSpPr>
        <cdr:cNvPr id="5" name="TextBox 1"/>
        <cdr:cNvSpPr txBox="1"/>
      </cdr:nvSpPr>
      <cdr:spPr>
        <a:xfrm xmlns:a="http://schemas.openxmlformats.org/drawingml/2006/main" rot="16200000">
          <a:off x="7543939" y="1093570"/>
          <a:ext cx="1424131" cy="291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Excellent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0.93544</cdr:x>
      <cdr:y>0.54757</cdr:y>
    </cdr:from>
    <cdr:to>
      <cdr:x>0.96761</cdr:x>
      <cdr:y>0.89515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7156935" y="4397151"/>
          <a:ext cx="2185893" cy="278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/>
            <a:t>Severe Stress</a:t>
          </a:r>
        </a:p>
      </cdr:txBody>
    </cdr:sp>
  </cdr:relSizeAnchor>
  <cdr:relSizeAnchor xmlns:cdr="http://schemas.openxmlformats.org/drawingml/2006/chartDrawing">
    <cdr:from>
      <cdr:x>0.93774</cdr:x>
      <cdr:y>0.40413</cdr:y>
    </cdr:from>
    <cdr:to>
      <cdr:x>0.97213</cdr:x>
      <cdr:y>0.54676</cdr:y>
    </cdr:to>
    <cdr:sp macro="" textlink="">
      <cdr:nvSpPr>
        <cdr:cNvPr id="3" name="TextBox 1"/>
        <cdr:cNvSpPr txBox="1"/>
      </cdr:nvSpPr>
      <cdr:spPr>
        <a:xfrm xmlns:a="http://schemas.openxmlformats.org/drawingml/2006/main" rot="16200000">
          <a:off x="7830947" y="2840944"/>
          <a:ext cx="896992" cy="298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/>
            <a:t>Stress</a:t>
          </a:r>
        </a:p>
      </cdr:txBody>
    </cdr:sp>
  </cdr:relSizeAnchor>
  <cdr:relSizeAnchor xmlns:cdr="http://schemas.openxmlformats.org/drawingml/2006/chartDrawing">
    <cdr:from>
      <cdr:x>0.93633</cdr:x>
      <cdr:y>0.30291</cdr:y>
    </cdr:from>
    <cdr:to>
      <cdr:x>0.96901</cdr:x>
      <cdr:y>0.4064</cdr:y>
    </cdr:to>
    <cdr:sp macro="" textlink="">
      <cdr:nvSpPr>
        <cdr:cNvPr id="4" name="TextBox 1"/>
        <cdr:cNvSpPr txBox="1"/>
      </cdr:nvSpPr>
      <cdr:spPr>
        <a:xfrm xmlns:a="http://schemas.openxmlformats.org/drawingml/2006/main" rot="16200000">
          <a:off x="7934431" y="2088716"/>
          <a:ext cx="650828" cy="283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Good</a:t>
          </a:r>
        </a:p>
      </cdr:txBody>
    </cdr:sp>
  </cdr:relSizeAnchor>
  <cdr:relSizeAnchor xmlns:cdr="http://schemas.openxmlformats.org/drawingml/2006/chartDrawing">
    <cdr:from>
      <cdr:x>0.93544</cdr:x>
      <cdr:y>0.08381</cdr:y>
    </cdr:from>
    <cdr:to>
      <cdr:x>0.96902</cdr:x>
      <cdr:y>0.31026</cdr:y>
    </cdr:to>
    <cdr:sp macro="" textlink="">
      <cdr:nvSpPr>
        <cdr:cNvPr id="5" name="TextBox 1"/>
        <cdr:cNvSpPr txBox="1"/>
      </cdr:nvSpPr>
      <cdr:spPr>
        <a:xfrm xmlns:a="http://schemas.openxmlformats.org/drawingml/2006/main" rot="16200000">
          <a:off x="7543939" y="1093570"/>
          <a:ext cx="1424131" cy="291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Excellent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0.93544</cdr:x>
      <cdr:y>0.54757</cdr:y>
    </cdr:from>
    <cdr:to>
      <cdr:x>0.96761</cdr:x>
      <cdr:y>0.89515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7156935" y="4397151"/>
          <a:ext cx="2185893" cy="278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/>
            <a:t>Severe Stress</a:t>
          </a:r>
        </a:p>
      </cdr:txBody>
    </cdr:sp>
  </cdr:relSizeAnchor>
  <cdr:relSizeAnchor xmlns:cdr="http://schemas.openxmlformats.org/drawingml/2006/chartDrawing">
    <cdr:from>
      <cdr:x>0.93774</cdr:x>
      <cdr:y>0.40413</cdr:y>
    </cdr:from>
    <cdr:to>
      <cdr:x>0.97213</cdr:x>
      <cdr:y>0.54676</cdr:y>
    </cdr:to>
    <cdr:sp macro="" textlink="">
      <cdr:nvSpPr>
        <cdr:cNvPr id="3" name="TextBox 1"/>
        <cdr:cNvSpPr txBox="1"/>
      </cdr:nvSpPr>
      <cdr:spPr>
        <a:xfrm xmlns:a="http://schemas.openxmlformats.org/drawingml/2006/main" rot="16200000">
          <a:off x="7830947" y="2840944"/>
          <a:ext cx="896992" cy="298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/>
            <a:t>Stress</a:t>
          </a:r>
        </a:p>
      </cdr:txBody>
    </cdr:sp>
  </cdr:relSizeAnchor>
  <cdr:relSizeAnchor xmlns:cdr="http://schemas.openxmlformats.org/drawingml/2006/chartDrawing">
    <cdr:from>
      <cdr:x>0.93633</cdr:x>
      <cdr:y>0.30291</cdr:y>
    </cdr:from>
    <cdr:to>
      <cdr:x>0.96901</cdr:x>
      <cdr:y>0.4064</cdr:y>
    </cdr:to>
    <cdr:sp macro="" textlink="">
      <cdr:nvSpPr>
        <cdr:cNvPr id="4" name="TextBox 1"/>
        <cdr:cNvSpPr txBox="1"/>
      </cdr:nvSpPr>
      <cdr:spPr>
        <a:xfrm xmlns:a="http://schemas.openxmlformats.org/drawingml/2006/main" rot="16200000">
          <a:off x="7934431" y="2088716"/>
          <a:ext cx="650828" cy="283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Good</a:t>
          </a:r>
        </a:p>
      </cdr:txBody>
    </cdr:sp>
  </cdr:relSizeAnchor>
  <cdr:relSizeAnchor xmlns:cdr="http://schemas.openxmlformats.org/drawingml/2006/chartDrawing">
    <cdr:from>
      <cdr:x>0.93544</cdr:x>
      <cdr:y>0.08381</cdr:y>
    </cdr:from>
    <cdr:to>
      <cdr:x>0.96902</cdr:x>
      <cdr:y>0.31026</cdr:y>
    </cdr:to>
    <cdr:sp macro="" textlink="">
      <cdr:nvSpPr>
        <cdr:cNvPr id="5" name="TextBox 1"/>
        <cdr:cNvSpPr txBox="1"/>
      </cdr:nvSpPr>
      <cdr:spPr>
        <a:xfrm xmlns:a="http://schemas.openxmlformats.org/drawingml/2006/main" rot="16200000">
          <a:off x="7543939" y="1093570"/>
          <a:ext cx="1424131" cy="291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Excellent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8894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0.93544</cdr:x>
      <cdr:y>0.54757</cdr:y>
    </cdr:from>
    <cdr:to>
      <cdr:x>0.96761</cdr:x>
      <cdr:y>0.89515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7156935" y="4397151"/>
          <a:ext cx="2185893" cy="2788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/>
            <a:t>Severe Stress</a:t>
          </a:r>
        </a:p>
      </cdr:txBody>
    </cdr:sp>
  </cdr:relSizeAnchor>
  <cdr:relSizeAnchor xmlns:cdr="http://schemas.openxmlformats.org/drawingml/2006/chartDrawing">
    <cdr:from>
      <cdr:x>0.93774</cdr:x>
      <cdr:y>0.40413</cdr:y>
    </cdr:from>
    <cdr:to>
      <cdr:x>0.97213</cdr:x>
      <cdr:y>0.54676</cdr:y>
    </cdr:to>
    <cdr:sp macro="" textlink="">
      <cdr:nvSpPr>
        <cdr:cNvPr id="3" name="TextBox 1"/>
        <cdr:cNvSpPr txBox="1"/>
      </cdr:nvSpPr>
      <cdr:spPr>
        <a:xfrm xmlns:a="http://schemas.openxmlformats.org/drawingml/2006/main" rot="16200000">
          <a:off x="7830947" y="2840944"/>
          <a:ext cx="896992" cy="2981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/>
            <a:t>Stress</a:t>
          </a:r>
        </a:p>
      </cdr:txBody>
    </cdr:sp>
  </cdr:relSizeAnchor>
  <cdr:relSizeAnchor xmlns:cdr="http://schemas.openxmlformats.org/drawingml/2006/chartDrawing">
    <cdr:from>
      <cdr:x>0.93633</cdr:x>
      <cdr:y>0.30291</cdr:y>
    </cdr:from>
    <cdr:to>
      <cdr:x>0.96901</cdr:x>
      <cdr:y>0.4064</cdr:y>
    </cdr:to>
    <cdr:sp macro="" textlink="">
      <cdr:nvSpPr>
        <cdr:cNvPr id="4" name="TextBox 1"/>
        <cdr:cNvSpPr txBox="1"/>
      </cdr:nvSpPr>
      <cdr:spPr>
        <a:xfrm xmlns:a="http://schemas.openxmlformats.org/drawingml/2006/main" rot="16200000">
          <a:off x="7934431" y="2088716"/>
          <a:ext cx="650828" cy="283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Good</a:t>
          </a:r>
        </a:p>
      </cdr:txBody>
    </cdr:sp>
  </cdr:relSizeAnchor>
  <cdr:relSizeAnchor xmlns:cdr="http://schemas.openxmlformats.org/drawingml/2006/chartDrawing">
    <cdr:from>
      <cdr:x>0.93544</cdr:x>
      <cdr:y>0.08381</cdr:y>
    </cdr:from>
    <cdr:to>
      <cdr:x>0.96902</cdr:x>
      <cdr:y>0.31026</cdr:y>
    </cdr:to>
    <cdr:sp macro="" textlink="">
      <cdr:nvSpPr>
        <cdr:cNvPr id="5" name="TextBox 1"/>
        <cdr:cNvSpPr txBox="1"/>
      </cdr:nvSpPr>
      <cdr:spPr>
        <a:xfrm xmlns:a="http://schemas.openxmlformats.org/drawingml/2006/main" rot="16200000">
          <a:off x="7543939" y="1093570"/>
          <a:ext cx="1424131" cy="2911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/>
            <a:t>Excellent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abitat_Loudoun_County_April_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ro"/>
      <sheetName val="1AXKR000.77"/>
      <sheetName val="1AXGU000.18"/>
      <sheetName val="1AWAC003.31"/>
      <sheetName val="1ASOC013.05"/>
      <sheetName val="1ASOC012.60"/>
      <sheetName val="1ASOC011.70"/>
      <sheetName val="1ASOC010.09"/>
      <sheetName val="1ASOC007.06"/>
      <sheetName val="1ASOC000.01"/>
      <sheetName val="1ANOG005.69"/>
      <sheetName val="1ANOG000.91"/>
      <sheetName val="1ANOC000.42"/>
      <sheetName val="1ANOC004.38"/>
      <sheetName val="1ANOC009.37"/>
      <sheetName val="1APIA001.80"/>
      <sheetName val="1ANOB007.97"/>
      <sheetName val="1ALIV004.78"/>
      <sheetName val="1AGOO022.44"/>
      <sheetName val="1AGOO021.28"/>
      <sheetName val="1AGOO003.18"/>
      <sheetName val="1ACAX004.57"/>
      <sheetName val="1ABRB015.43"/>
      <sheetName val="1ABRB006.97"/>
      <sheetName val="1ABR002.15"/>
      <sheetName val="1ASUG003.52"/>
      <sheetName val="1ABUL025.94"/>
      <sheetName val="All_DEQ"/>
      <sheetName val="Cross4"/>
      <sheetName val="Cross3"/>
      <sheetName val="Station_NRO"/>
      <sheetName val="LC_2009"/>
      <sheetName val="Score_Class"/>
    </sheetNames>
    <sheetDataSet>
      <sheetData sheetId="0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"/>
  <sheetViews>
    <sheetView tabSelected="1" workbookViewId="0">
      <selection activeCell="L8" sqref="L8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3" tint="0.39997558519241921"/>
  </sheetPr>
  <dimension ref="A1:X132"/>
  <sheetViews>
    <sheetView workbookViewId="0">
      <selection activeCell="G130" sqref="G130"/>
    </sheetView>
  </sheetViews>
  <sheetFormatPr defaultRowHeight="11.25"/>
  <cols>
    <col min="1" max="1" width="14.42578125" style="1" bestFit="1" customWidth="1"/>
    <col min="2" max="2" width="27.28515625" style="1" bestFit="1" customWidth="1"/>
    <col min="3" max="3" width="61.85546875" style="1" bestFit="1" customWidth="1"/>
    <col min="4" max="4" width="9.140625" style="1"/>
    <col min="5" max="5" width="38.85546875" style="1" bestFit="1" customWidth="1"/>
    <col min="6" max="6" width="7.85546875" style="1" bestFit="1" customWidth="1"/>
    <col min="7" max="7" width="19.85546875" style="1" bestFit="1" customWidth="1"/>
    <col min="8" max="8" width="6.28515625" style="1" bestFit="1" customWidth="1"/>
    <col min="9" max="9" width="8.5703125" style="1" bestFit="1" customWidth="1"/>
    <col min="10" max="10" width="4.85546875" style="1" bestFit="1" customWidth="1"/>
    <col min="11" max="11" width="14.5703125" style="1" bestFit="1" customWidth="1"/>
    <col min="12" max="12" width="11.28515625" style="1" bestFit="1" customWidth="1"/>
    <col min="13" max="13" width="33.28515625" style="1" bestFit="1" customWidth="1"/>
    <col min="14" max="14" width="33" style="1" bestFit="1" customWidth="1"/>
    <col min="15" max="15" width="37.42578125" style="1" bestFit="1" customWidth="1"/>
    <col min="16" max="16" width="45" style="1" bestFit="1" customWidth="1"/>
    <col min="17" max="17" width="22.28515625" style="1" bestFit="1" customWidth="1"/>
    <col min="18" max="18" width="12.28515625" style="1" bestFit="1" customWidth="1"/>
    <col min="19" max="19" width="8.140625" style="1" bestFit="1" customWidth="1"/>
    <col min="20" max="20" width="22.140625" style="1" bestFit="1" customWidth="1"/>
    <col min="21" max="21" width="80.42578125" style="1" customWidth="1"/>
    <col min="22" max="22" width="10.42578125" style="1" bestFit="1" customWidth="1"/>
    <col min="23" max="23" width="10.85546875" style="1" bestFit="1" customWidth="1"/>
    <col min="24" max="24" width="9" style="1" bestFit="1" customWidth="1"/>
    <col min="25" max="16384" width="9.140625" style="1"/>
  </cols>
  <sheetData>
    <row r="1" spans="1:24">
      <c r="A1" s="1" t="s">
        <v>0</v>
      </c>
      <c r="B1" s="1" t="s">
        <v>146</v>
      </c>
      <c r="C1" s="1" t="s">
        <v>147</v>
      </c>
      <c r="D1" s="1" t="s">
        <v>204</v>
      </c>
      <c r="E1" s="1" t="s">
        <v>205</v>
      </c>
      <c r="F1" s="1" t="s">
        <v>206</v>
      </c>
      <c r="G1" s="1" t="s">
        <v>207</v>
      </c>
      <c r="H1" s="1" t="s">
        <v>6</v>
      </c>
      <c r="I1" s="1" t="s">
        <v>208</v>
      </c>
      <c r="J1" s="1" t="s">
        <v>209</v>
      </c>
      <c r="K1" s="1" t="s">
        <v>210</v>
      </c>
      <c r="L1" s="1" t="s">
        <v>631</v>
      </c>
      <c r="M1" s="1" t="s">
        <v>211</v>
      </c>
      <c r="N1" s="1" t="s">
        <v>632</v>
      </c>
      <c r="O1" s="1" t="s">
        <v>212</v>
      </c>
      <c r="P1" s="1" t="s">
        <v>633</v>
      </c>
      <c r="Q1" s="1" t="s">
        <v>213</v>
      </c>
      <c r="R1" s="1" t="s">
        <v>214</v>
      </c>
      <c r="S1" s="1" t="s">
        <v>215</v>
      </c>
      <c r="T1" s="1" t="s">
        <v>216</v>
      </c>
      <c r="U1" s="1" t="s">
        <v>217</v>
      </c>
      <c r="V1" s="1" t="s">
        <v>218</v>
      </c>
      <c r="W1" s="1" t="s">
        <v>219</v>
      </c>
      <c r="X1" s="1" t="s">
        <v>220</v>
      </c>
    </row>
    <row r="2" spans="1:24">
      <c r="A2" s="1" t="s">
        <v>221</v>
      </c>
      <c r="B2" s="1" t="s">
        <v>222</v>
      </c>
      <c r="C2" s="1" t="s">
        <v>223</v>
      </c>
      <c r="E2" s="1" t="s">
        <v>224</v>
      </c>
      <c r="F2" s="1" t="s">
        <v>225</v>
      </c>
      <c r="G2" s="1" t="s">
        <v>226</v>
      </c>
      <c r="H2" s="1" t="s">
        <v>227</v>
      </c>
      <c r="I2" s="1" t="s">
        <v>228</v>
      </c>
      <c r="L2" s="1" t="s">
        <v>229</v>
      </c>
      <c r="M2" s="1" t="s">
        <v>634</v>
      </c>
      <c r="N2" s="1" t="s">
        <v>230</v>
      </c>
      <c r="O2" s="1" t="s">
        <v>635</v>
      </c>
      <c r="P2" s="1" t="s">
        <v>231</v>
      </c>
      <c r="R2" s="1" t="s">
        <v>232</v>
      </c>
      <c r="T2" s="1" t="s">
        <v>233</v>
      </c>
      <c r="U2" s="1" t="s">
        <v>234</v>
      </c>
      <c r="V2" s="1">
        <v>39.179166666666603</v>
      </c>
      <c r="W2" s="1">
        <v>-78.085555555555501</v>
      </c>
      <c r="X2" s="2">
        <v>36280</v>
      </c>
    </row>
    <row r="3" spans="1:24">
      <c r="A3" s="1" t="s">
        <v>7</v>
      </c>
      <c r="B3" s="1" t="s">
        <v>235</v>
      </c>
      <c r="C3" s="1" t="s">
        <v>236</v>
      </c>
      <c r="E3" s="1" t="s">
        <v>224</v>
      </c>
      <c r="F3" s="1" t="s">
        <v>237</v>
      </c>
      <c r="G3" s="1" t="s">
        <v>238</v>
      </c>
      <c r="H3" s="1" t="s">
        <v>10</v>
      </c>
      <c r="I3" s="1" t="s">
        <v>239</v>
      </c>
      <c r="J3" s="1">
        <v>3</v>
      </c>
      <c r="L3" s="1" t="s">
        <v>240</v>
      </c>
      <c r="M3" s="1" t="s">
        <v>636</v>
      </c>
      <c r="N3" s="1" t="s">
        <v>241</v>
      </c>
      <c r="P3" s="1" t="s">
        <v>242</v>
      </c>
      <c r="Q3" s="1" t="s">
        <v>243</v>
      </c>
      <c r="R3" s="1" t="s">
        <v>244</v>
      </c>
      <c r="T3" s="1" t="s">
        <v>245</v>
      </c>
      <c r="U3" s="1" t="s">
        <v>243</v>
      </c>
      <c r="V3" s="1">
        <v>38.707943999999998</v>
      </c>
      <c r="W3" s="1">
        <v>-77.166877999999997</v>
      </c>
      <c r="X3" s="2">
        <v>38889</v>
      </c>
    </row>
    <row r="4" spans="1:24">
      <c r="A4" s="1" t="s">
        <v>15</v>
      </c>
      <c r="B4" s="1" t="s">
        <v>235</v>
      </c>
      <c r="C4" s="1" t="s">
        <v>246</v>
      </c>
      <c r="E4" s="1" t="s">
        <v>224</v>
      </c>
      <c r="F4" s="1" t="s">
        <v>237</v>
      </c>
      <c r="G4" s="1" t="s">
        <v>238</v>
      </c>
      <c r="H4" s="1" t="s">
        <v>10</v>
      </c>
      <c r="I4" s="1" t="s">
        <v>239</v>
      </c>
      <c r="J4" s="1">
        <v>3</v>
      </c>
      <c r="L4" s="1" t="s">
        <v>247</v>
      </c>
      <c r="M4" s="1" t="s">
        <v>629</v>
      </c>
      <c r="N4" s="1" t="s">
        <v>248</v>
      </c>
      <c r="O4" s="1" t="s">
        <v>637</v>
      </c>
      <c r="P4" s="1" t="s">
        <v>249</v>
      </c>
      <c r="Q4" s="1" t="s">
        <v>243</v>
      </c>
      <c r="R4" s="1" t="s">
        <v>244</v>
      </c>
      <c r="S4" s="1" t="s">
        <v>250</v>
      </c>
      <c r="T4" s="1" t="s">
        <v>245</v>
      </c>
      <c r="U4" s="1" t="s">
        <v>251</v>
      </c>
      <c r="V4" s="1">
        <v>38.728333333333303</v>
      </c>
      <c r="W4" s="1">
        <v>-77.203055555555494</v>
      </c>
      <c r="X4" s="2">
        <v>36280</v>
      </c>
    </row>
    <row r="5" spans="1:24">
      <c r="A5" s="1" t="s">
        <v>23</v>
      </c>
      <c r="B5" s="1" t="s">
        <v>235</v>
      </c>
      <c r="C5" s="1" t="s">
        <v>252</v>
      </c>
      <c r="D5" s="1" t="s">
        <v>253</v>
      </c>
      <c r="E5" s="1" t="s">
        <v>224</v>
      </c>
      <c r="F5" s="1" t="s">
        <v>237</v>
      </c>
      <c r="G5" s="1" t="s">
        <v>254</v>
      </c>
      <c r="H5" s="1" t="s">
        <v>10</v>
      </c>
      <c r="I5" s="1" t="s">
        <v>239</v>
      </c>
      <c r="J5" s="1">
        <v>3</v>
      </c>
      <c r="L5" s="1" t="s">
        <v>247</v>
      </c>
      <c r="M5" s="1" t="s">
        <v>629</v>
      </c>
      <c r="N5" s="1" t="s">
        <v>248</v>
      </c>
      <c r="P5" s="1" t="s">
        <v>249</v>
      </c>
      <c r="Q5" s="1" t="s">
        <v>243</v>
      </c>
      <c r="R5" s="1" t="s">
        <v>244</v>
      </c>
      <c r="T5" s="1" t="s">
        <v>245</v>
      </c>
      <c r="U5" s="1" t="s">
        <v>243</v>
      </c>
      <c r="V5" s="1">
        <v>38.761944</v>
      </c>
      <c r="W5" s="1">
        <v>-77.207222000000002</v>
      </c>
      <c r="X5" s="2">
        <v>39597</v>
      </c>
    </row>
    <row r="6" spans="1:24">
      <c r="A6" s="1" t="s">
        <v>24</v>
      </c>
      <c r="B6" s="1" t="s">
        <v>235</v>
      </c>
      <c r="C6" s="1" t="s">
        <v>255</v>
      </c>
      <c r="E6" s="1" t="s">
        <v>224</v>
      </c>
      <c r="F6" s="1" t="s">
        <v>237</v>
      </c>
      <c r="G6" s="1" t="s">
        <v>254</v>
      </c>
      <c r="H6" s="1" t="s">
        <v>10</v>
      </c>
      <c r="I6" s="1" t="s">
        <v>239</v>
      </c>
      <c r="J6" s="1">
        <v>3</v>
      </c>
      <c r="L6" s="1" t="s">
        <v>247</v>
      </c>
      <c r="M6" s="1" t="s">
        <v>629</v>
      </c>
      <c r="N6" s="1" t="s">
        <v>248</v>
      </c>
      <c r="P6" s="1" t="s">
        <v>249</v>
      </c>
      <c r="Q6" s="1" t="s">
        <v>626</v>
      </c>
      <c r="R6" s="1" t="s">
        <v>244</v>
      </c>
      <c r="T6" s="1" t="s">
        <v>245</v>
      </c>
      <c r="U6" s="1" t="s">
        <v>257</v>
      </c>
      <c r="V6" s="1">
        <v>38.811111111000002</v>
      </c>
      <c r="W6" s="1">
        <v>-77.230555555999999</v>
      </c>
      <c r="X6" s="2">
        <v>39139</v>
      </c>
    </row>
    <row r="7" spans="1:24">
      <c r="A7" s="1" t="s">
        <v>25</v>
      </c>
      <c r="B7" s="1" t="s">
        <v>258</v>
      </c>
      <c r="C7" s="1" t="s">
        <v>259</v>
      </c>
      <c r="E7" s="1" t="s">
        <v>224</v>
      </c>
      <c r="F7" s="1" t="s">
        <v>260</v>
      </c>
      <c r="G7" s="1" t="s">
        <v>261</v>
      </c>
      <c r="H7" s="1" t="s">
        <v>10</v>
      </c>
      <c r="I7" s="1" t="s">
        <v>262</v>
      </c>
      <c r="J7" s="1">
        <v>3</v>
      </c>
      <c r="L7" s="1" t="s">
        <v>247</v>
      </c>
      <c r="M7" s="1" t="s">
        <v>629</v>
      </c>
      <c r="N7" s="1" t="s">
        <v>248</v>
      </c>
      <c r="P7" s="1" t="s">
        <v>249</v>
      </c>
      <c r="Q7" s="1" t="s">
        <v>320</v>
      </c>
      <c r="R7" s="1" t="s">
        <v>261</v>
      </c>
      <c r="T7" s="1" t="s">
        <v>264</v>
      </c>
      <c r="U7" s="1" t="s">
        <v>265</v>
      </c>
      <c r="V7" s="1">
        <v>38.490355000000001</v>
      </c>
      <c r="W7" s="1">
        <v>-77.466395000000006</v>
      </c>
      <c r="X7" s="2">
        <v>38420</v>
      </c>
    </row>
    <row r="8" spans="1:24">
      <c r="A8" s="1" t="s">
        <v>266</v>
      </c>
      <c r="B8" s="1" t="s">
        <v>267</v>
      </c>
      <c r="C8" s="1" t="s">
        <v>268</v>
      </c>
      <c r="E8" s="1" t="s">
        <v>224</v>
      </c>
      <c r="F8" s="1" t="s">
        <v>225</v>
      </c>
      <c r="G8" s="1" t="s">
        <v>269</v>
      </c>
      <c r="H8" s="1" t="s">
        <v>227</v>
      </c>
      <c r="I8" s="1" t="s">
        <v>270</v>
      </c>
      <c r="J8" s="1">
        <v>2</v>
      </c>
      <c r="L8" s="1" t="s">
        <v>229</v>
      </c>
      <c r="M8" s="1" t="s">
        <v>638</v>
      </c>
      <c r="N8" s="1" t="s">
        <v>230</v>
      </c>
      <c r="P8" s="1" t="s">
        <v>231</v>
      </c>
      <c r="Q8" s="1" t="s">
        <v>639</v>
      </c>
      <c r="R8" s="1" t="s">
        <v>232</v>
      </c>
      <c r="U8" s="1" t="s">
        <v>271</v>
      </c>
      <c r="V8" s="1">
        <v>39.268333333333302</v>
      </c>
      <c r="W8" s="1">
        <v>-78.314166666666594</v>
      </c>
      <c r="X8" s="2">
        <v>36280</v>
      </c>
    </row>
    <row r="9" spans="1:24">
      <c r="A9" s="1" t="s">
        <v>272</v>
      </c>
      <c r="B9" s="1" t="s">
        <v>267</v>
      </c>
      <c r="C9" s="1" t="s">
        <v>273</v>
      </c>
      <c r="E9" s="1" t="s">
        <v>224</v>
      </c>
      <c r="F9" s="1" t="s">
        <v>225</v>
      </c>
      <c r="G9" s="1" t="s">
        <v>269</v>
      </c>
      <c r="H9" s="1" t="s">
        <v>227</v>
      </c>
      <c r="I9" s="1" t="s">
        <v>270</v>
      </c>
      <c r="J9" s="1">
        <v>2</v>
      </c>
      <c r="L9" s="1" t="s">
        <v>229</v>
      </c>
      <c r="M9" s="1" t="s">
        <v>634</v>
      </c>
      <c r="N9" s="1" t="s">
        <v>230</v>
      </c>
      <c r="P9" s="1" t="s">
        <v>231</v>
      </c>
      <c r="R9" s="1" t="s">
        <v>232</v>
      </c>
      <c r="V9" s="1">
        <v>39.261450000000004</v>
      </c>
      <c r="W9" s="1">
        <v>-78.327889999999996</v>
      </c>
      <c r="X9" s="2">
        <v>37091</v>
      </c>
    </row>
    <row r="10" spans="1:24">
      <c r="A10" s="1" t="s">
        <v>274</v>
      </c>
      <c r="B10" s="1" t="s">
        <v>267</v>
      </c>
      <c r="C10" s="1" t="s">
        <v>275</v>
      </c>
      <c r="E10" s="1" t="s">
        <v>224</v>
      </c>
      <c r="F10" s="1" t="s">
        <v>225</v>
      </c>
      <c r="G10" s="1" t="s">
        <v>269</v>
      </c>
      <c r="H10" s="1" t="s">
        <v>227</v>
      </c>
      <c r="I10" s="1" t="s">
        <v>270</v>
      </c>
      <c r="J10" s="1">
        <v>2</v>
      </c>
      <c r="L10" s="1" t="s">
        <v>229</v>
      </c>
      <c r="M10" s="1" t="s">
        <v>634</v>
      </c>
      <c r="N10" s="1" t="s">
        <v>230</v>
      </c>
      <c r="O10" s="1" t="s">
        <v>635</v>
      </c>
      <c r="P10" s="1" t="s">
        <v>231</v>
      </c>
      <c r="R10" s="1" t="s">
        <v>232</v>
      </c>
      <c r="T10" s="1" t="s">
        <v>276</v>
      </c>
      <c r="V10" s="1">
        <v>39.260555555555499</v>
      </c>
      <c r="W10" s="1">
        <v>-78.333190000000002</v>
      </c>
      <c r="X10" s="2">
        <v>36280</v>
      </c>
    </row>
    <row r="11" spans="1:24">
      <c r="A11" s="1" t="s">
        <v>277</v>
      </c>
      <c r="B11" s="1" t="s">
        <v>267</v>
      </c>
      <c r="C11" s="1" t="s">
        <v>278</v>
      </c>
      <c r="E11" s="1" t="s">
        <v>224</v>
      </c>
      <c r="F11" s="1" t="s">
        <v>225</v>
      </c>
      <c r="G11" s="1" t="s">
        <v>269</v>
      </c>
      <c r="H11" s="1" t="s">
        <v>227</v>
      </c>
      <c r="I11" s="1" t="s">
        <v>270</v>
      </c>
      <c r="J11" s="1">
        <v>2</v>
      </c>
      <c r="L11" s="1" t="s">
        <v>229</v>
      </c>
      <c r="M11" s="1" t="s">
        <v>634</v>
      </c>
      <c r="N11" s="1" t="s">
        <v>230</v>
      </c>
      <c r="P11" s="1" t="s">
        <v>231</v>
      </c>
      <c r="R11" s="1" t="s">
        <v>232</v>
      </c>
      <c r="U11" s="1" t="s">
        <v>279</v>
      </c>
      <c r="V11" s="1">
        <v>39.25855</v>
      </c>
      <c r="W11" s="1">
        <v>-78.337199999999996</v>
      </c>
      <c r="X11" s="2">
        <v>37091</v>
      </c>
    </row>
    <row r="12" spans="1:24">
      <c r="A12" s="1" t="s">
        <v>28</v>
      </c>
      <c r="B12" s="1" t="s">
        <v>148</v>
      </c>
      <c r="C12" s="1" t="s">
        <v>149</v>
      </c>
      <c r="E12" s="1" t="s">
        <v>224</v>
      </c>
      <c r="F12" s="1" t="s">
        <v>280</v>
      </c>
      <c r="G12" s="1" t="s">
        <v>281</v>
      </c>
      <c r="H12" s="1" t="s">
        <v>10</v>
      </c>
      <c r="I12" s="1" t="s">
        <v>282</v>
      </c>
      <c r="M12" s="1" t="s">
        <v>640</v>
      </c>
      <c r="Q12" s="1" t="s">
        <v>243</v>
      </c>
      <c r="R12" s="1" t="s">
        <v>286</v>
      </c>
      <c r="T12" s="1" t="s">
        <v>287</v>
      </c>
      <c r="U12" s="1" t="s">
        <v>288</v>
      </c>
      <c r="V12" s="1">
        <v>39.037385999999998</v>
      </c>
      <c r="W12" s="1">
        <v>-77.722780999999998</v>
      </c>
      <c r="X12" s="2">
        <v>40277</v>
      </c>
    </row>
    <row r="13" spans="1:24">
      <c r="A13" s="1" t="s">
        <v>33</v>
      </c>
      <c r="B13" s="1" t="s">
        <v>289</v>
      </c>
      <c r="C13" s="1" t="s">
        <v>290</v>
      </c>
      <c r="E13" s="1" t="s">
        <v>224</v>
      </c>
      <c r="F13" s="1" t="s">
        <v>237</v>
      </c>
      <c r="G13" s="1" t="s">
        <v>291</v>
      </c>
      <c r="H13" s="1" t="s">
        <v>10</v>
      </c>
      <c r="I13" s="1" t="s">
        <v>292</v>
      </c>
      <c r="J13" s="1">
        <v>2</v>
      </c>
      <c r="L13" s="1" t="s">
        <v>293</v>
      </c>
      <c r="M13" s="1" t="s">
        <v>640</v>
      </c>
      <c r="N13" s="1" t="s">
        <v>284</v>
      </c>
      <c r="P13" s="1" t="s">
        <v>294</v>
      </c>
      <c r="Q13" s="1" t="s">
        <v>626</v>
      </c>
      <c r="R13" s="1" t="s">
        <v>244</v>
      </c>
      <c r="T13" s="1" t="s">
        <v>245</v>
      </c>
      <c r="U13" s="1" t="s">
        <v>257</v>
      </c>
      <c r="V13" s="1">
        <v>38.855377777000001</v>
      </c>
      <c r="W13" s="1">
        <v>-77.429786110999999</v>
      </c>
      <c r="X13" s="2">
        <v>39141</v>
      </c>
    </row>
    <row r="14" spans="1:24">
      <c r="A14" s="1" t="s">
        <v>34</v>
      </c>
      <c r="B14" s="1" t="s">
        <v>150</v>
      </c>
      <c r="C14" s="1" t="s">
        <v>151</v>
      </c>
      <c r="E14" s="1" t="s">
        <v>224</v>
      </c>
      <c r="F14" s="1" t="s">
        <v>280</v>
      </c>
      <c r="G14" s="1" t="s">
        <v>295</v>
      </c>
      <c r="H14" s="1" t="s">
        <v>10</v>
      </c>
      <c r="I14" s="1" t="s">
        <v>296</v>
      </c>
      <c r="J14" s="1">
        <v>3</v>
      </c>
      <c r="L14" s="1" t="s">
        <v>293</v>
      </c>
      <c r="M14" s="1" t="s">
        <v>640</v>
      </c>
      <c r="N14" s="1" t="s">
        <v>284</v>
      </c>
      <c r="P14" s="1" t="s">
        <v>294</v>
      </c>
      <c r="Q14" s="1" t="s">
        <v>626</v>
      </c>
      <c r="R14" s="1" t="s">
        <v>286</v>
      </c>
      <c r="T14" s="1" t="s">
        <v>297</v>
      </c>
      <c r="U14" s="1" t="s">
        <v>298</v>
      </c>
      <c r="V14" s="1">
        <v>39.046666999999999</v>
      </c>
      <c r="W14" s="1">
        <v>-77.432777999999999</v>
      </c>
      <c r="X14" s="2">
        <v>38126</v>
      </c>
    </row>
    <row r="15" spans="1:24">
      <c r="A15" s="1" t="s">
        <v>40</v>
      </c>
      <c r="B15" s="1" t="s">
        <v>150</v>
      </c>
      <c r="C15" s="1" t="s">
        <v>152</v>
      </c>
      <c r="E15" s="1" t="s">
        <v>224</v>
      </c>
      <c r="F15" s="1" t="s">
        <v>280</v>
      </c>
      <c r="G15" s="1" t="s">
        <v>295</v>
      </c>
      <c r="H15" s="1" t="s">
        <v>10</v>
      </c>
      <c r="I15" s="1" t="s">
        <v>296</v>
      </c>
      <c r="J15" s="1">
        <v>3</v>
      </c>
      <c r="L15" s="1" t="s">
        <v>293</v>
      </c>
      <c r="M15" s="1" t="s">
        <v>640</v>
      </c>
      <c r="N15" s="1" t="s">
        <v>284</v>
      </c>
      <c r="P15" s="1" t="s">
        <v>294</v>
      </c>
      <c r="Q15" s="1" t="s">
        <v>243</v>
      </c>
      <c r="R15" s="1" t="s">
        <v>286</v>
      </c>
      <c r="T15" s="1" t="s">
        <v>245</v>
      </c>
      <c r="U15" s="1" t="s">
        <v>243</v>
      </c>
      <c r="V15" s="1">
        <v>39.005833000000003</v>
      </c>
      <c r="W15" s="1">
        <v>-77.460639</v>
      </c>
      <c r="X15" s="2">
        <v>38420</v>
      </c>
    </row>
    <row r="16" spans="1:24">
      <c r="A16" s="1" t="s">
        <v>41</v>
      </c>
      <c r="B16" s="1" t="s">
        <v>150</v>
      </c>
      <c r="C16" s="1" t="s">
        <v>153</v>
      </c>
      <c r="E16" s="1" t="s">
        <v>224</v>
      </c>
      <c r="F16" s="1" t="s">
        <v>280</v>
      </c>
      <c r="G16" s="1" t="s">
        <v>299</v>
      </c>
      <c r="H16" s="1" t="s">
        <v>10</v>
      </c>
      <c r="I16" s="1" t="s">
        <v>296</v>
      </c>
      <c r="J16" s="1">
        <v>3</v>
      </c>
      <c r="L16" s="1" t="s">
        <v>300</v>
      </c>
      <c r="M16" s="1" t="s">
        <v>640</v>
      </c>
      <c r="N16" s="1" t="s">
        <v>284</v>
      </c>
      <c r="P16" s="1" t="s">
        <v>301</v>
      </c>
      <c r="Q16" s="1" t="s">
        <v>243</v>
      </c>
      <c r="R16" s="1" t="s">
        <v>286</v>
      </c>
      <c r="T16" s="1" t="s">
        <v>245</v>
      </c>
      <c r="U16" s="1" t="s">
        <v>243</v>
      </c>
      <c r="V16" s="1">
        <v>38.959583000000002</v>
      </c>
      <c r="W16" s="1">
        <v>-77.544278000000006</v>
      </c>
      <c r="X16" s="2">
        <v>38420</v>
      </c>
    </row>
    <row r="17" spans="1:24">
      <c r="A17" s="1" t="s">
        <v>302</v>
      </c>
      <c r="B17" s="1" t="s">
        <v>150</v>
      </c>
      <c r="C17" s="1" t="s">
        <v>303</v>
      </c>
      <c r="E17" s="1" t="s">
        <v>224</v>
      </c>
      <c r="F17" s="1" t="s">
        <v>280</v>
      </c>
      <c r="G17" s="1" t="s">
        <v>299</v>
      </c>
      <c r="H17" s="1" t="s">
        <v>10</v>
      </c>
      <c r="I17" s="1" t="s">
        <v>296</v>
      </c>
      <c r="L17" s="1" t="s">
        <v>247</v>
      </c>
      <c r="M17" s="1" t="s">
        <v>640</v>
      </c>
      <c r="N17" s="1" t="s">
        <v>248</v>
      </c>
      <c r="P17" s="1" t="s">
        <v>249</v>
      </c>
      <c r="Q17" s="1" t="s">
        <v>263</v>
      </c>
      <c r="R17" s="1" t="s">
        <v>286</v>
      </c>
      <c r="T17" s="1" t="s">
        <v>304</v>
      </c>
      <c r="U17" s="1" t="s">
        <v>305</v>
      </c>
      <c r="V17" s="1">
        <v>38.976719000000003</v>
      </c>
      <c r="W17" s="1">
        <v>-77.583518999999995</v>
      </c>
      <c r="X17" s="2">
        <v>40617</v>
      </c>
    </row>
    <row r="18" spans="1:24">
      <c r="A18" s="1" t="s">
        <v>42</v>
      </c>
      <c r="B18" s="1" t="s">
        <v>306</v>
      </c>
      <c r="C18" s="1" t="s">
        <v>307</v>
      </c>
      <c r="E18" s="1" t="s">
        <v>224</v>
      </c>
      <c r="F18" s="1" t="s">
        <v>237</v>
      </c>
      <c r="G18" s="1" t="s">
        <v>291</v>
      </c>
      <c r="H18" s="1" t="s">
        <v>10</v>
      </c>
      <c r="I18" s="1" t="s">
        <v>308</v>
      </c>
      <c r="J18" s="1">
        <v>5</v>
      </c>
      <c r="L18" s="1" t="s">
        <v>293</v>
      </c>
      <c r="M18" s="1" t="s">
        <v>640</v>
      </c>
      <c r="N18" s="1" t="s">
        <v>284</v>
      </c>
      <c r="P18" s="1" t="s">
        <v>294</v>
      </c>
      <c r="Q18" s="1" t="s">
        <v>320</v>
      </c>
      <c r="R18" s="1" t="s">
        <v>309</v>
      </c>
      <c r="T18" s="1" t="s">
        <v>245</v>
      </c>
      <c r="U18" s="1" t="s">
        <v>310</v>
      </c>
      <c r="V18" s="1">
        <v>38.799244000000002</v>
      </c>
      <c r="W18" s="1">
        <v>-77.440307000000004</v>
      </c>
      <c r="X18" s="2">
        <v>38420</v>
      </c>
    </row>
    <row r="19" spans="1:24">
      <c r="A19" s="1" t="s">
        <v>43</v>
      </c>
      <c r="B19" s="1" t="s">
        <v>306</v>
      </c>
      <c r="C19" s="1" t="s">
        <v>311</v>
      </c>
      <c r="E19" s="1" t="s">
        <v>224</v>
      </c>
      <c r="F19" s="1" t="s">
        <v>237</v>
      </c>
      <c r="G19" s="1" t="s">
        <v>291</v>
      </c>
      <c r="H19" s="1" t="s">
        <v>10</v>
      </c>
      <c r="I19" s="1" t="s">
        <v>308</v>
      </c>
      <c r="J19" s="1">
        <v>5</v>
      </c>
      <c r="L19" s="1" t="s">
        <v>293</v>
      </c>
      <c r="M19" s="1" t="s">
        <v>640</v>
      </c>
      <c r="N19" s="1" t="s">
        <v>284</v>
      </c>
      <c r="O19" s="1" t="s">
        <v>637</v>
      </c>
      <c r="P19" s="1" t="s">
        <v>294</v>
      </c>
      <c r="Q19" s="1" t="s">
        <v>243</v>
      </c>
      <c r="R19" s="1" t="s">
        <v>309</v>
      </c>
      <c r="T19" s="1" t="s">
        <v>233</v>
      </c>
      <c r="U19" s="1" t="s">
        <v>312</v>
      </c>
      <c r="V19" s="1">
        <v>38.801666666666598</v>
      </c>
      <c r="W19" s="1">
        <v>-77.449444444444396</v>
      </c>
      <c r="X19" s="2">
        <v>36280</v>
      </c>
    </row>
    <row r="20" spans="1:24">
      <c r="A20" s="1" t="s">
        <v>52</v>
      </c>
      <c r="B20" s="1" t="s">
        <v>306</v>
      </c>
      <c r="C20" s="1" t="s">
        <v>313</v>
      </c>
      <c r="E20" s="1" t="s">
        <v>224</v>
      </c>
      <c r="F20" s="1" t="s">
        <v>237</v>
      </c>
      <c r="G20" s="1" t="s">
        <v>291</v>
      </c>
      <c r="H20" s="1" t="s">
        <v>10</v>
      </c>
      <c r="I20" s="1" t="s">
        <v>308</v>
      </c>
      <c r="J20" s="1">
        <v>4</v>
      </c>
      <c r="L20" s="1" t="s">
        <v>293</v>
      </c>
      <c r="M20" s="1" t="s">
        <v>640</v>
      </c>
      <c r="N20" s="1" t="s">
        <v>284</v>
      </c>
      <c r="P20" s="1" t="s">
        <v>294</v>
      </c>
      <c r="Q20" s="1" t="s">
        <v>243</v>
      </c>
      <c r="R20" s="1" t="s">
        <v>309</v>
      </c>
      <c r="T20" s="1" t="s">
        <v>245</v>
      </c>
      <c r="U20" s="1" t="s">
        <v>314</v>
      </c>
      <c r="V20" s="1">
        <v>38.797694</v>
      </c>
      <c r="W20" s="1">
        <v>-77.459361000000001</v>
      </c>
      <c r="X20" s="2">
        <v>38700</v>
      </c>
    </row>
    <row r="21" spans="1:24">
      <c r="A21" s="1" t="s">
        <v>53</v>
      </c>
      <c r="B21" s="1" t="s">
        <v>306</v>
      </c>
      <c r="C21" s="1" t="s">
        <v>315</v>
      </c>
      <c r="E21" s="1" t="s">
        <v>224</v>
      </c>
      <c r="F21" s="1" t="s">
        <v>237</v>
      </c>
      <c r="G21" s="1" t="s">
        <v>299</v>
      </c>
      <c r="H21" s="1" t="s">
        <v>10</v>
      </c>
      <c r="I21" s="1" t="s">
        <v>316</v>
      </c>
      <c r="J21" s="1">
        <v>3</v>
      </c>
      <c r="L21" s="1" t="s">
        <v>293</v>
      </c>
      <c r="M21" s="1" t="s">
        <v>640</v>
      </c>
      <c r="N21" s="1" t="s">
        <v>284</v>
      </c>
      <c r="P21" s="1" t="s">
        <v>294</v>
      </c>
      <c r="Q21" s="1" t="s">
        <v>243</v>
      </c>
      <c r="R21" s="1" t="s">
        <v>309</v>
      </c>
      <c r="T21" s="1" t="s">
        <v>317</v>
      </c>
      <c r="U21" s="1" t="s">
        <v>243</v>
      </c>
      <c r="V21" s="1">
        <v>38.889443999999997</v>
      </c>
      <c r="W21" s="1">
        <v>-77.570555999999996</v>
      </c>
      <c r="X21" s="2">
        <v>38355</v>
      </c>
    </row>
    <row r="22" spans="1:24">
      <c r="A22" s="1" t="s">
        <v>54</v>
      </c>
      <c r="B22" s="1" t="s">
        <v>154</v>
      </c>
      <c r="C22" s="1" t="s">
        <v>318</v>
      </c>
      <c r="E22" s="1" t="s">
        <v>224</v>
      </c>
      <c r="F22" s="1" t="s">
        <v>237</v>
      </c>
      <c r="G22" s="1" t="s">
        <v>319</v>
      </c>
      <c r="H22" s="1" t="s">
        <v>10</v>
      </c>
      <c r="I22" s="1" t="s">
        <v>316</v>
      </c>
      <c r="J22" s="1">
        <v>2</v>
      </c>
      <c r="L22" s="1" t="s">
        <v>293</v>
      </c>
      <c r="M22" s="1" t="s">
        <v>640</v>
      </c>
      <c r="N22" s="1" t="s">
        <v>284</v>
      </c>
      <c r="P22" s="1" t="s">
        <v>294</v>
      </c>
      <c r="Q22" s="1" t="s">
        <v>320</v>
      </c>
      <c r="R22" s="1" t="s">
        <v>309</v>
      </c>
      <c r="T22" s="1" t="s">
        <v>264</v>
      </c>
      <c r="U22" s="1" t="s">
        <v>321</v>
      </c>
      <c r="V22" s="1">
        <v>38.826639</v>
      </c>
      <c r="W22" s="1">
        <v>-77.594241999999994</v>
      </c>
      <c r="X22" s="2">
        <v>37734</v>
      </c>
    </row>
    <row r="23" spans="1:24">
      <c r="A23" s="1" t="s">
        <v>57</v>
      </c>
      <c r="B23" s="1" t="s">
        <v>154</v>
      </c>
      <c r="C23" s="1" t="s">
        <v>322</v>
      </c>
      <c r="E23" s="1" t="s">
        <v>224</v>
      </c>
      <c r="F23" s="1" t="s">
        <v>237</v>
      </c>
      <c r="G23" s="1" t="s">
        <v>319</v>
      </c>
      <c r="H23" s="1" t="s">
        <v>10</v>
      </c>
      <c r="I23" s="1" t="s">
        <v>316</v>
      </c>
      <c r="J23" s="1">
        <v>2</v>
      </c>
      <c r="L23" s="1" t="s">
        <v>293</v>
      </c>
      <c r="M23" s="1" t="s">
        <v>640</v>
      </c>
      <c r="N23" s="1" t="s">
        <v>284</v>
      </c>
      <c r="P23" s="1" t="s">
        <v>294</v>
      </c>
      <c r="Q23" s="1" t="s">
        <v>359</v>
      </c>
      <c r="R23" s="1" t="s">
        <v>309</v>
      </c>
      <c r="T23" s="1" t="s">
        <v>233</v>
      </c>
      <c r="U23" s="1" t="s">
        <v>641</v>
      </c>
      <c r="V23" s="1">
        <v>38.830333299999999</v>
      </c>
      <c r="W23" s="1">
        <v>-77.597805600000001</v>
      </c>
      <c r="X23" s="2">
        <v>39888</v>
      </c>
    </row>
    <row r="24" spans="1:24">
      <c r="A24" s="1" t="s">
        <v>58</v>
      </c>
      <c r="B24" s="1" t="s">
        <v>154</v>
      </c>
      <c r="C24" s="1" t="s">
        <v>155</v>
      </c>
      <c r="E24" s="1" t="s">
        <v>224</v>
      </c>
      <c r="F24" s="1" t="s">
        <v>237</v>
      </c>
      <c r="G24" s="1" t="s">
        <v>323</v>
      </c>
      <c r="H24" s="1" t="s">
        <v>10</v>
      </c>
      <c r="I24" s="1" t="s">
        <v>316</v>
      </c>
      <c r="J24" s="1">
        <v>2</v>
      </c>
      <c r="L24" s="1" t="s">
        <v>283</v>
      </c>
      <c r="M24" s="1" t="s">
        <v>640</v>
      </c>
      <c r="N24" s="1" t="s">
        <v>284</v>
      </c>
      <c r="P24" s="1" t="s">
        <v>285</v>
      </c>
      <c r="Q24" s="1" t="s">
        <v>624</v>
      </c>
      <c r="R24" s="1" t="s">
        <v>309</v>
      </c>
      <c r="T24" s="1" t="s">
        <v>324</v>
      </c>
      <c r="U24" s="1" t="s">
        <v>325</v>
      </c>
      <c r="V24" s="1">
        <v>38.870249999999999</v>
      </c>
      <c r="W24" s="1">
        <v>-77.683999999999997</v>
      </c>
      <c r="X24" s="2">
        <v>37473</v>
      </c>
    </row>
    <row r="25" spans="1:24">
      <c r="A25" s="1" t="s">
        <v>61</v>
      </c>
      <c r="B25" s="1" t="s">
        <v>326</v>
      </c>
      <c r="C25" s="1" t="s">
        <v>327</v>
      </c>
      <c r="E25" s="1" t="s">
        <v>224</v>
      </c>
      <c r="F25" s="1" t="s">
        <v>280</v>
      </c>
      <c r="G25" s="1" t="s">
        <v>328</v>
      </c>
      <c r="H25" s="1" t="s">
        <v>10</v>
      </c>
      <c r="I25" s="1" t="s">
        <v>329</v>
      </c>
      <c r="J25" s="1">
        <v>2</v>
      </c>
      <c r="L25" s="1" t="s">
        <v>283</v>
      </c>
      <c r="M25" s="1" t="s">
        <v>640</v>
      </c>
      <c r="N25" s="1" t="s">
        <v>284</v>
      </c>
      <c r="P25" s="1" t="s">
        <v>285</v>
      </c>
      <c r="Q25" s="1" t="s">
        <v>320</v>
      </c>
      <c r="R25" s="1" t="s">
        <v>244</v>
      </c>
      <c r="T25" s="1" t="s">
        <v>245</v>
      </c>
      <c r="U25" s="1" t="s">
        <v>330</v>
      </c>
      <c r="V25" s="1">
        <v>38.987548888888</v>
      </c>
      <c r="W25" s="1">
        <v>-77.293457777770001</v>
      </c>
      <c r="X25" s="2">
        <v>37040</v>
      </c>
    </row>
    <row r="26" spans="1:24">
      <c r="A26" s="1" t="s">
        <v>64</v>
      </c>
      <c r="B26" s="1" t="s">
        <v>156</v>
      </c>
      <c r="C26" s="1" t="s">
        <v>331</v>
      </c>
      <c r="E26" s="1" t="s">
        <v>224</v>
      </c>
      <c r="F26" s="1" t="s">
        <v>280</v>
      </c>
      <c r="G26" s="1" t="s">
        <v>332</v>
      </c>
      <c r="H26" s="1" t="s">
        <v>10</v>
      </c>
      <c r="I26" s="1" t="s">
        <v>333</v>
      </c>
      <c r="J26" s="1">
        <v>4</v>
      </c>
      <c r="L26" s="1" t="s">
        <v>283</v>
      </c>
      <c r="M26" s="1" t="s">
        <v>640</v>
      </c>
      <c r="N26" s="1" t="s">
        <v>284</v>
      </c>
      <c r="P26" s="1" t="s">
        <v>285</v>
      </c>
      <c r="Q26" s="1" t="s">
        <v>320</v>
      </c>
      <c r="R26" s="1" t="s">
        <v>286</v>
      </c>
      <c r="T26" s="1" t="s">
        <v>334</v>
      </c>
      <c r="U26" s="1" t="s">
        <v>335</v>
      </c>
      <c r="V26" s="1">
        <v>39.260550000000002</v>
      </c>
      <c r="W26" s="1">
        <v>-77.569199999999995</v>
      </c>
      <c r="X26" s="2">
        <v>39491</v>
      </c>
    </row>
    <row r="27" spans="1:24">
      <c r="A27" s="4" t="s">
        <v>65</v>
      </c>
      <c r="B27" s="4" t="s">
        <v>156</v>
      </c>
      <c r="C27" s="4" t="s">
        <v>157</v>
      </c>
      <c r="D27" s="4"/>
      <c r="E27" s="4" t="s">
        <v>224</v>
      </c>
      <c r="F27" s="4" t="s">
        <v>280</v>
      </c>
      <c r="G27" s="4" t="s">
        <v>332</v>
      </c>
      <c r="H27" s="4" t="s">
        <v>10</v>
      </c>
      <c r="I27" s="4" t="s">
        <v>333</v>
      </c>
      <c r="J27" s="4">
        <v>4</v>
      </c>
      <c r="K27" s="4"/>
      <c r="L27" s="4" t="s">
        <v>283</v>
      </c>
      <c r="M27" s="4" t="s">
        <v>640</v>
      </c>
      <c r="N27" s="4" t="s">
        <v>284</v>
      </c>
      <c r="O27" s="4"/>
      <c r="P27" s="4" t="s">
        <v>285</v>
      </c>
      <c r="Q27" s="4" t="s">
        <v>263</v>
      </c>
      <c r="R27" s="4" t="s">
        <v>286</v>
      </c>
      <c r="S27" s="4"/>
      <c r="T27" s="4"/>
      <c r="U27" s="4" t="s">
        <v>336</v>
      </c>
      <c r="V27" s="4">
        <v>39.2577</v>
      </c>
      <c r="W27" s="4">
        <v>-77.5685</v>
      </c>
      <c r="X27" s="5">
        <v>40984</v>
      </c>
    </row>
    <row r="28" spans="1:24">
      <c r="A28" s="1" t="s">
        <v>67</v>
      </c>
      <c r="B28" s="1" t="s">
        <v>156</v>
      </c>
      <c r="C28" s="1" t="s">
        <v>337</v>
      </c>
      <c r="E28" s="1" t="s">
        <v>224</v>
      </c>
      <c r="F28" s="1" t="s">
        <v>280</v>
      </c>
      <c r="G28" s="1" t="s">
        <v>338</v>
      </c>
      <c r="H28" s="1" t="s">
        <v>10</v>
      </c>
      <c r="I28" s="1" t="s">
        <v>333</v>
      </c>
      <c r="J28" s="1">
        <v>3</v>
      </c>
      <c r="L28" s="1" t="s">
        <v>283</v>
      </c>
      <c r="M28" s="1" t="s">
        <v>640</v>
      </c>
      <c r="N28" s="1" t="s">
        <v>284</v>
      </c>
      <c r="O28" s="1" t="s">
        <v>637</v>
      </c>
      <c r="P28" s="1" t="s">
        <v>285</v>
      </c>
      <c r="Q28" s="1" t="s">
        <v>624</v>
      </c>
      <c r="R28" s="1" t="s">
        <v>286</v>
      </c>
      <c r="T28" s="1" t="s">
        <v>339</v>
      </c>
      <c r="U28" s="1" t="s">
        <v>340</v>
      </c>
      <c r="V28" s="1">
        <v>39.255000000000003</v>
      </c>
      <c r="W28" s="1">
        <v>-77.576666666666597</v>
      </c>
      <c r="X28" s="2">
        <v>36280</v>
      </c>
    </row>
    <row r="29" spans="1:24">
      <c r="A29" s="1" t="s">
        <v>69</v>
      </c>
      <c r="B29" s="1" t="s">
        <v>341</v>
      </c>
      <c r="C29" s="1" t="s">
        <v>342</v>
      </c>
      <c r="E29" s="1" t="s">
        <v>224</v>
      </c>
      <c r="F29" s="1" t="s">
        <v>343</v>
      </c>
      <c r="G29" s="1" t="s">
        <v>344</v>
      </c>
      <c r="H29" s="1" t="s">
        <v>10</v>
      </c>
      <c r="I29" s="1" t="s">
        <v>345</v>
      </c>
      <c r="J29" s="1">
        <v>5</v>
      </c>
      <c r="L29" s="1" t="s">
        <v>293</v>
      </c>
      <c r="M29" s="1" t="s">
        <v>640</v>
      </c>
      <c r="N29" s="1" t="s">
        <v>284</v>
      </c>
      <c r="P29" s="1" t="s">
        <v>294</v>
      </c>
      <c r="Q29" s="1" t="s">
        <v>320</v>
      </c>
      <c r="R29" s="1" t="s">
        <v>309</v>
      </c>
      <c r="T29" s="1" t="s">
        <v>346</v>
      </c>
      <c r="U29" s="1" t="s">
        <v>347</v>
      </c>
      <c r="V29" s="1">
        <v>38.656219999999998</v>
      </c>
      <c r="W29" s="1">
        <v>-77.510199999999998</v>
      </c>
      <c r="X29" s="2">
        <v>39491</v>
      </c>
    </row>
    <row r="30" spans="1:24">
      <c r="A30" s="1" t="s">
        <v>70</v>
      </c>
      <c r="B30" s="1" t="s">
        <v>341</v>
      </c>
      <c r="C30" s="1" t="s">
        <v>348</v>
      </c>
      <c r="E30" s="1" t="s">
        <v>224</v>
      </c>
      <c r="F30" s="1" t="s">
        <v>237</v>
      </c>
      <c r="G30" s="1" t="s">
        <v>349</v>
      </c>
      <c r="H30" s="1" t="s">
        <v>10</v>
      </c>
      <c r="I30" s="1" t="s">
        <v>350</v>
      </c>
      <c r="J30" s="1">
        <v>2</v>
      </c>
      <c r="L30" s="1" t="s">
        <v>300</v>
      </c>
      <c r="M30" s="1" t="s">
        <v>640</v>
      </c>
      <c r="N30" s="1" t="s">
        <v>284</v>
      </c>
      <c r="O30" s="1" t="s">
        <v>637</v>
      </c>
      <c r="P30" s="1" t="s">
        <v>301</v>
      </c>
      <c r="Q30" s="1" t="s">
        <v>359</v>
      </c>
      <c r="R30" s="1" t="s">
        <v>351</v>
      </c>
      <c r="T30" s="1" t="s">
        <v>352</v>
      </c>
      <c r="U30" s="1" t="s">
        <v>353</v>
      </c>
      <c r="V30" s="1">
        <v>38.636388888888803</v>
      </c>
      <c r="W30" s="1">
        <v>-77.625</v>
      </c>
      <c r="X30" s="2">
        <v>36280</v>
      </c>
    </row>
    <row r="31" spans="1:24">
      <c r="A31" s="1" t="s">
        <v>71</v>
      </c>
      <c r="B31" s="1" t="s">
        <v>158</v>
      </c>
      <c r="C31" s="1" t="s">
        <v>159</v>
      </c>
      <c r="E31" s="1" t="s">
        <v>224</v>
      </c>
      <c r="F31" s="1" t="s">
        <v>260</v>
      </c>
      <c r="G31" s="1" t="s">
        <v>354</v>
      </c>
      <c r="H31" s="1" t="s">
        <v>10</v>
      </c>
      <c r="I31" s="1" t="s">
        <v>355</v>
      </c>
      <c r="J31" s="1">
        <v>3</v>
      </c>
      <c r="L31" s="1" t="s">
        <v>356</v>
      </c>
      <c r="M31" s="1" t="s">
        <v>636</v>
      </c>
      <c r="N31" s="1" t="s">
        <v>241</v>
      </c>
      <c r="P31" s="1" t="s">
        <v>357</v>
      </c>
      <c r="Q31" s="1" t="s">
        <v>320</v>
      </c>
      <c r="R31" s="1" t="s">
        <v>261</v>
      </c>
      <c r="U31" s="1" t="s">
        <v>358</v>
      </c>
      <c r="V31" s="1">
        <v>38.518894439999997</v>
      </c>
      <c r="W31" s="1">
        <v>-77.358997220000006</v>
      </c>
      <c r="X31" s="2">
        <v>39849</v>
      </c>
    </row>
    <row r="32" spans="1:24">
      <c r="A32" s="1" t="s">
        <v>72</v>
      </c>
      <c r="B32" s="1" t="s">
        <v>160</v>
      </c>
      <c r="C32" s="1" t="s">
        <v>161</v>
      </c>
      <c r="E32" s="1" t="s">
        <v>224</v>
      </c>
      <c r="F32" s="1" t="s">
        <v>280</v>
      </c>
      <c r="G32" s="1" t="s">
        <v>338</v>
      </c>
      <c r="H32" s="1" t="s">
        <v>10</v>
      </c>
      <c r="I32" s="1" t="s">
        <v>333</v>
      </c>
      <c r="J32" s="1">
        <v>2</v>
      </c>
      <c r="M32" s="1" t="s">
        <v>640</v>
      </c>
      <c r="Q32" s="1" t="s">
        <v>359</v>
      </c>
      <c r="R32" s="1" t="s">
        <v>286</v>
      </c>
      <c r="T32" s="1" t="s">
        <v>360</v>
      </c>
      <c r="U32" s="1" t="s">
        <v>361</v>
      </c>
      <c r="V32" s="1">
        <v>39.243277999999997</v>
      </c>
      <c r="W32" s="1">
        <v>-77.519694000000001</v>
      </c>
      <c r="X32" s="2">
        <v>40254</v>
      </c>
    </row>
    <row r="33" spans="1:24">
      <c r="A33" s="1" t="s">
        <v>362</v>
      </c>
      <c r="B33" s="1" t="s">
        <v>363</v>
      </c>
      <c r="C33" s="1" t="s">
        <v>364</v>
      </c>
      <c r="E33" s="1" t="s">
        <v>224</v>
      </c>
      <c r="F33" s="1" t="s">
        <v>260</v>
      </c>
      <c r="G33" s="1" t="s">
        <v>365</v>
      </c>
      <c r="H33" s="1" t="s">
        <v>366</v>
      </c>
      <c r="I33" s="1" t="s">
        <v>367</v>
      </c>
      <c r="L33" s="1" t="s">
        <v>356</v>
      </c>
      <c r="M33" s="1" t="s">
        <v>636</v>
      </c>
      <c r="N33" s="1" t="s">
        <v>241</v>
      </c>
      <c r="O33" s="1" t="s">
        <v>642</v>
      </c>
      <c r="P33" s="1" t="s">
        <v>357</v>
      </c>
      <c r="Q33" s="1" t="s">
        <v>368</v>
      </c>
      <c r="R33" s="1" t="s">
        <v>369</v>
      </c>
      <c r="T33" s="1" t="s">
        <v>339</v>
      </c>
      <c r="U33" s="1" t="s">
        <v>368</v>
      </c>
      <c r="V33" s="1">
        <v>37.917520000000003</v>
      </c>
      <c r="W33" s="1">
        <v>-76.511060000000001</v>
      </c>
      <c r="X33" s="2">
        <v>40526</v>
      </c>
    </row>
    <row r="34" spans="1:24">
      <c r="A34" s="1" t="s">
        <v>73</v>
      </c>
      <c r="B34" s="1" t="s">
        <v>370</v>
      </c>
      <c r="C34" s="1" t="s">
        <v>371</v>
      </c>
      <c r="E34" s="1" t="s">
        <v>224</v>
      </c>
      <c r="F34" s="1" t="s">
        <v>280</v>
      </c>
      <c r="G34" s="1" t="s">
        <v>328</v>
      </c>
      <c r="H34" s="1" t="s">
        <v>10</v>
      </c>
      <c r="I34" s="1" t="s">
        <v>329</v>
      </c>
      <c r="J34" s="1">
        <v>1</v>
      </c>
      <c r="L34" s="1" t="s">
        <v>247</v>
      </c>
      <c r="M34" s="1" t="s">
        <v>640</v>
      </c>
      <c r="N34" s="1" t="s">
        <v>248</v>
      </c>
      <c r="P34" s="1" t="s">
        <v>249</v>
      </c>
      <c r="Q34" s="1" t="s">
        <v>626</v>
      </c>
      <c r="R34" s="1" t="s">
        <v>244</v>
      </c>
      <c r="T34" s="1" t="s">
        <v>245</v>
      </c>
      <c r="U34" s="1" t="s">
        <v>257</v>
      </c>
      <c r="V34" s="1">
        <v>38.956652777000002</v>
      </c>
      <c r="W34" s="1">
        <v>-77.334975</v>
      </c>
      <c r="X34" s="2">
        <v>39141</v>
      </c>
    </row>
    <row r="35" spans="1:24">
      <c r="A35" s="4" t="s">
        <v>372</v>
      </c>
      <c r="B35" s="4" t="s">
        <v>373</v>
      </c>
      <c r="C35" s="4" t="s">
        <v>374</v>
      </c>
      <c r="D35" s="4"/>
      <c r="E35" s="4" t="s">
        <v>224</v>
      </c>
      <c r="F35" s="4" t="s">
        <v>260</v>
      </c>
      <c r="G35" s="4" t="s">
        <v>375</v>
      </c>
      <c r="H35" s="4" t="s">
        <v>366</v>
      </c>
      <c r="I35" s="4" t="s">
        <v>376</v>
      </c>
      <c r="J35" s="4"/>
      <c r="K35" s="4"/>
      <c r="L35" s="4" t="s">
        <v>356</v>
      </c>
      <c r="M35" s="4" t="s">
        <v>636</v>
      </c>
      <c r="N35" s="4" t="s">
        <v>241</v>
      </c>
      <c r="O35" s="4" t="s">
        <v>642</v>
      </c>
      <c r="P35" s="4" t="s">
        <v>357</v>
      </c>
      <c r="Q35" s="4" t="s">
        <v>377</v>
      </c>
      <c r="R35" s="4" t="s">
        <v>378</v>
      </c>
      <c r="S35" s="4"/>
      <c r="T35" s="4" t="s">
        <v>379</v>
      </c>
      <c r="U35" s="4" t="s">
        <v>380</v>
      </c>
      <c r="V35" s="4">
        <v>38.210270000000001</v>
      </c>
      <c r="W35" s="4">
        <v>-77.07611</v>
      </c>
      <c r="X35" s="5">
        <v>41218</v>
      </c>
    </row>
    <row r="36" spans="1:24">
      <c r="A36" s="1" t="s">
        <v>74</v>
      </c>
      <c r="B36" s="1" t="s">
        <v>643</v>
      </c>
      <c r="C36" s="1" t="s">
        <v>644</v>
      </c>
      <c r="E36" s="1" t="s">
        <v>224</v>
      </c>
      <c r="F36" s="1" t="s">
        <v>280</v>
      </c>
      <c r="G36" s="1" t="s">
        <v>281</v>
      </c>
      <c r="H36" s="1" t="s">
        <v>10</v>
      </c>
      <c r="I36" s="1" t="s">
        <v>478</v>
      </c>
      <c r="J36" s="1">
        <v>2</v>
      </c>
      <c r="M36" s="1" t="s">
        <v>640</v>
      </c>
      <c r="Q36" s="1" t="s">
        <v>359</v>
      </c>
      <c r="R36" s="1" t="s">
        <v>286</v>
      </c>
      <c r="T36" s="1" t="s">
        <v>645</v>
      </c>
      <c r="U36" s="1" t="s">
        <v>625</v>
      </c>
      <c r="V36" s="1">
        <v>39.091943999999998</v>
      </c>
      <c r="W36" s="1">
        <v>-77.682500000000005</v>
      </c>
      <c r="X36" s="2">
        <v>40254</v>
      </c>
    </row>
    <row r="37" spans="1:24">
      <c r="A37" s="1" t="s">
        <v>75</v>
      </c>
      <c r="B37" s="1" t="s">
        <v>381</v>
      </c>
      <c r="C37" s="1" t="s">
        <v>382</v>
      </c>
      <c r="E37" s="1" t="s">
        <v>224</v>
      </c>
      <c r="F37" s="1" t="s">
        <v>280</v>
      </c>
      <c r="G37" s="1" t="s">
        <v>383</v>
      </c>
      <c r="H37" s="1" t="s">
        <v>10</v>
      </c>
      <c r="I37" s="1" t="s">
        <v>384</v>
      </c>
      <c r="J37" s="1">
        <v>2</v>
      </c>
      <c r="L37" s="1" t="s">
        <v>283</v>
      </c>
      <c r="M37" s="1" t="s">
        <v>640</v>
      </c>
      <c r="N37" s="1" t="s">
        <v>284</v>
      </c>
      <c r="P37" s="1" t="s">
        <v>285</v>
      </c>
      <c r="Q37" s="1" t="s">
        <v>320</v>
      </c>
      <c r="R37" s="1" t="s">
        <v>286</v>
      </c>
      <c r="T37" s="1" t="s">
        <v>334</v>
      </c>
      <c r="U37" s="1" t="s">
        <v>385</v>
      </c>
      <c r="V37" s="1">
        <v>38.887749999999997</v>
      </c>
      <c r="W37" s="1">
        <v>-77.838350000000005</v>
      </c>
      <c r="X37" s="2">
        <v>38803</v>
      </c>
    </row>
    <row r="38" spans="1:24">
      <c r="A38" s="1" t="s">
        <v>76</v>
      </c>
      <c r="B38" s="1" t="s">
        <v>162</v>
      </c>
      <c r="C38" s="1" t="s">
        <v>163</v>
      </c>
      <c r="E38" s="1" t="s">
        <v>224</v>
      </c>
      <c r="F38" s="1" t="s">
        <v>237</v>
      </c>
      <c r="G38" s="1" t="s">
        <v>291</v>
      </c>
      <c r="H38" s="1" t="s">
        <v>10</v>
      </c>
      <c r="I38" s="1" t="s">
        <v>292</v>
      </c>
      <c r="J38" s="1">
        <v>4</v>
      </c>
      <c r="L38" s="1" t="s">
        <v>293</v>
      </c>
      <c r="M38" s="1" t="s">
        <v>640</v>
      </c>
      <c r="N38" s="1" t="s">
        <v>284</v>
      </c>
      <c r="P38" s="1" t="s">
        <v>294</v>
      </c>
      <c r="Q38" s="1" t="s">
        <v>320</v>
      </c>
      <c r="R38" s="1" t="s">
        <v>244</v>
      </c>
      <c r="U38" s="1" t="s">
        <v>386</v>
      </c>
      <c r="V38" s="1">
        <v>38.841465329999998</v>
      </c>
      <c r="W38" s="1">
        <v>-77.463786909999996</v>
      </c>
      <c r="X38" s="2">
        <v>39849</v>
      </c>
    </row>
    <row r="39" spans="1:24">
      <c r="A39" s="1" t="s">
        <v>387</v>
      </c>
      <c r="B39" s="1" t="s">
        <v>388</v>
      </c>
      <c r="C39" s="1" t="s">
        <v>389</v>
      </c>
      <c r="E39" s="1" t="s">
        <v>224</v>
      </c>
      <c r="F39" s="1" t="s">
        <v>237</v>
      </c>
      <c r="G39" s="1" t="s">
        <v>244</v>
      </c>
      <c r="H39" s="1" t="s">
        <v>10</v>
      </c>
      <c r="I39" s="1" t="s">
        <v>239</v>
      </c>
      <c r="L39" s="1" t="s">
        <v>247</v>
      </c>
      <c r="M39" s="1" t="s">
        <v>629</v>
      </c>
      <c r="N39" s="1" t="s">
        <v>248</v>
      </c>
      <c r="P39" s="1" t="s">
        <v>249</v>
      </c>
      <c r="Q39" s="1" t="s">
        <v>256</v>
      </c>
      <c r="R39" s="1" t="s">
        <v>244</v>
      </c>
      <c r="T39" s="1" t="s">
        <v>245</v>
      </c>
      <c r="U39" s="1" t="s">
        <v>257</v>
      </c>
      <c r="V39" s="1">
        <v>38.845044444000003</v>
      </c>
      <c r="W39" s="1">
        <v>-77.301508333000001</v>
      </c>
      <c r="X39" s="2">
        <v>39141</v>
      </c>
    </row>
    <row r="40" spans="1:24">
      <c r="A40" s="1" t="s">
        <v>77</v>
      </c>
      <c r="B40" s="1" t="s">
        <v>390</v>
      </c>
      <c r="C40" s="1" t="s">
        <v>391</v>
      </c>
      <c r="E40" s="1" t="s">
        <v>224</v>
      </c>
      <c r="F40" s="1" t="s">
        <v>237</v>
      </c>
      <c r="G40" s="1" t="s">
        <v>392</v>
      </c>
      <c r="H40" s="1" t="s">
        <v>10</v>
      </c>
      <c r="I40" s="1" t="s">
        <v>393</v>
      </c>
      <c r="J40" s="1">
        <v>1</v>
      </c>
      <c r="L40" s="1" t="s">
        <v>283</v>
      </c>
      <c r="M40" s="1" t="s">
        <v>640</v>
      </c>
      <c r="N40" s="1" t="s">
        <v>284</v>
      </c>
      <c r="P40" s="1" t="s">
        <v>285</v>
      </c>
      <c r="Q40" s="1" t="s">
        <v>626</v>
      </c>
      <c r="R40" s="1" t="s">
        <v>244</v>
      </c>
      <c r="T40" s="1" t="s">
        <v>264</v>
      </c>
      <c r="U40" s="1" t="s">
        <v>394</v>
      </c>
      <c r="V40" s="1">
        <v>38.963833000000001</v>
      </c>
      <c r="W40" s="1">
        <v>-77.174194</v>
      </c>
      <c r="X40" s="2">
        <v>39961</v>
      </c>
    </row>
    <row r="41" spans="1:24">
      <c r="A41" s="1" t="s">
        <v>78</v>
      </c>
      <c r="B41" s="1" t="s">
        <v>395</v>
      </c>
      <c r="C41" s="1" t="s">
        <v>396</v>
      </c>
      <c r="E41" s="1" t="s">
        <v>224</v>
      </c>
      <c r="F41" s="1" t="s">
        <v>280</v>
      </c>
      <c r="G41" s="1" t="s">
        <v>392</v>
      </c>
      <c r="H41" s="1" t="s">
        <v>10</v>
      </c>
      <c r="I41" s="1" t="s">
        <v>329</v>
      </c>
      <c r="J41" s="1">
        <v>3</v>
      </c>
      <c r="L41" s="1" t="s">
        <v>283</v>
      </c>
      <c r="M41" s="1" t="s">
        <v>640</v>
      </c>
      <c r="N41" s="1" t="s">
        <v>284</v>
      </c>
      <c r="O41" s="1" t="s">
        <v>637</v>
      </c>
      <c r="P41" s="1" t="s">
        <v>285</v>
      </c>
      <c r="Q41" s="1" t="s">
        <v>243</v>
      </c>
      <c r="R41" s="1" t="s">
        <v>244</v>
      </c>
      <c r="T41" s="1" t="s">
        <v>245</v>
      </c>
      <c r="U41" s="1" t="s">
        <v>397</v>
      </c>
      <c r="V41" s="1">
        <v>38.975777999999998</v>
      </c>
      <c r="W41" s="1">
        <v>-77.244956000000002</v>
      </c>
      <c r="X41" s="2">
        <v>36280</v>
      </c>
    </row>
    <row r="42" spans="1:24">
      <c r="A42" s="1" t="s">
        <v>79</v>
      </c>
      <c r="B42" s="1" t="s">
        <v>395</v>
      </c>
      <c r="C42" s="1" t="s">
        <v>398</v>
      </c>
      <c r="E42" s="1" t="s">
        <v>224</v>
      </c>
      <c r="F42" s="1" t="s">
        <v>280</v>
      </c>
      <c r="G42" s="1" t="s">
        <v>392</v>
      </c>
      <c r="H42" s="1" t="s">
        <v>10</v>
      </c>
      <c r="I42" s="1" t="s">
        <v>329</v>
      </c>
      <c r="J42" s="1">
        <v>3</v>
      </c>
      <c r="L42" s="1" t="s">
        <v>283</v>
      </c>
      <c r="M42" s="1" t="s">
        <v>640</v>
      </c>
      <c r="N42" s="1" t="s">
        <v>284</v>
      </c>
      <c r="O42" s="1" t="s">
        <v>637</v>
      </c>
      <c r="P42" s="1" t="s">
        <v>285</v>
      </c>
      <c r="Q42" s="1" t="s">
        <v>243</v>
      </c>
      <c r="R42" s="1" t="s">
        <v>244</v>
      </c>
      <c r="T42" s="1" t="s">
        <v>245</v>
      </c>
      <c r="U42" s="1" t="s">
        <v>397</v>
      </c>
      <c r="V42" s="1">
        <v>38.975555555555502</v>
      </c>
      <c r="W42" s="1">
        <v>-77.245833333333294</v>
      </c>
      <c r="X42" s="2">
        <v>36280</v>
      </c>
    </row>
    <row r="43" spans="1:24">
      <c r="A43" s="1" t="s">
        <v>80</v>
      </c>
      <c r="B43" s="1" t="s">
        <v>395</v>
      </c>
      <c r="C43" s="1" t="s">
        <v>399</v>
      </c>
      <c r="E43" s="1" t="s">
        <v>224</v>
      </c>
      <c r="F43" s="1" t="s">
        <v>280</v>
      </c>
      <c r="G43" s="1" t="s">
        <v>328</v>
      </c>
      <c r="H43" s="1" t="s">
        <v>10</v>
      </c>
      <c r="I43" s="1" t="s">
        <v>329</v>
      </c>
      <c r="J43" s="1">
        <v>2</v>
      </c>
      <c r="L43" s="1" t="s">
        <v>283</v>
      </c>
      <c r="M43" s="1" t="s">
        <v>640</v>
      </c>
      <c r="N43" s="1" t="s">
        <v>284</v>
      </c>
      <c r="P43" s="1" t="s">
        <v>285</v>
      </c>
      <c r="Q43" s="1" t="s">
        <v>243</v>
      </c>
      <c r="R43" s="1" t="s">
        <v>244</v>
      </c>
      <c r="T43" s="1" t="s">
        <v>245</v>
      </c>
      <c r="U43" s="1" t="s">
        <v>243</v>
      </c>
      <c r="V43" s="1">
        <v>38.953333000000001</v>
      </c>
      <c r="W43" s="1">
        <v>-77.291388999999995</v>
      </c>
      <c r="X43" s="2">
        <v>38889</v>
      </c>
    </row>
    <row r="44" spans="1:24">
      <c r="A44" s="1" t="s">
        <v>81</v>
      </c>
      <c r="B44" s="1" t="s">
        <v>395</v>
      </c>
      <c r="C44" s="1" t="s">
        <v>400</v>
      </c>
      <c r="E44" s="1" t="s">
        <v>224</v>
      </c>
      <c r="F44" s="1" t="s">
        <v>280</v>
      </c>
      <c r="G44" s="1" t="s">
        <v>328</v>
      </c>
      <c r="H44" s="1" t="s">
        <v>10</v>
      </c>
      <c r="I44" s="1" t="s">
        <v>329</v>
      </c>
      <c r="J44" s="1">
        <v>2</v>
      </c>
      <c r="L44" s="1" t="s">
        <v>247</v>
      </c>
      <c r="M44" s="1" t="s">
        <v>640</v>
      </c>
      <c r="N44" s="1" t="s">
        <v>248</v>
      </c>
      <c r="P44" s="1" t="s">
        <v>249</v>
      </c>
      <c r="Q44" s="1" t="s">
        <v>243</v>
      </c>
      <c r="R44" s="1" t="s">
        <v>244</v>
      </c>
      <c r="T44" s="1" t="s">
        <v>245</v>
      </c>
      <c r="U44" s="1" t="s">
        <v>243</v>
      </c>
      <c r="V44" s="1">
        <v>38.903500000000001</v>
      </c>
      <c r="W44" s="1">
        <v>-77.318860999999998</v>
      </c>
      <c r="X44" s="2">
        <v>38889</v>
      </c>
    </row>
    <row r="45" spans="1:24">
      <c r="A45" s="1" t="s">
        <v>82</v>
      </c>
      <c r="B45" s="1" t="s">
        <v>395</v>
      </c>
      <c r="C45" s="1" t="s">
        <v>401</v>
      </c>
      <c r="E45" s="1" t="s">
        <v>224</v>
      </c>
      <c r="F45" s="1" t="s">
        <v>280</v>
      </c>
      <c r="G45" s="1" t="s">
        <v>328</v>
      </c>
      <c r="H45" s="1" t="s">
        <v>10</v>
      </c>
      <c r="I45" s="1" t="s">
        <v>329</v>
      </c>
      <c r="J45" s="1">
        <v>3</v>
      </c>
      <c r="L45" s="1" t="s">
        <v>247</v>
      </c>
      <c r="M45" s="1" t="s">
        <v>640</v>
      </c>
      <c r="N45" s="1" t="s">
        <v>248</v>
      </c>
      <c r="P45" s="1" t="s">
        <v>249</v>
      </c>
      <c r="Q45" s="1" t="s">
        <v>320</v>
      </c>
      <c r="R45" s="1" t="s">
        <v>244</v>
      </c>
      <c r="T45" s="1" t="s">
        <v>245</v>
      </c>
      <c r="U45" s="1" t="s">
        <v>330</v>
      </c>
      <c r="V45" s="1">
        <v>38.902839999999998</v>
      </c>
      <c r="W45" s="1">
        <v>-77.317490000000006</v>
      </c>
      <c r="X45" s="2">
        <v>37396</v>
      </c>
    </row>
    <row r="46" spans="1:24">
      <c r="A46" s="4" t="s">
        <v>83</v>
      </c>
      <c r="B46" s="4" t="s">
        <v>164</v>
      </c>
      <c r="C46" s="4" t="s">
        <v>165</v>
      </c>
      <c r="D46" s="4"/>
      <c r="E46" s="4" t="s">
        <v>224</v>
      </c>
      <c r="F46" s="4" t="s">
        <v>237</v>
      </c>
      <c r="G46" s="4" t="s">
        <v>291</v>
      </c>
      <c r="H46" s="4" t="s">
        <v>10</v>
      </c>
      <c r="I46" s="4" t="s">
        <v>292</v>
      </c>
      <c r="J46" s="4">
        <v>3</v>
      </c>
      <c r="K46" s="4"/>
      <c r="L46" s="4" t="s">
        <v>293</v>
      </c>
      <c r="M46" s="4" t="s">
        <v>640</v>
      </c>
      <c r="N46" s="4" t="s">
        <v>284</v>
      </c>
      <c r="O46" s="4"/>
      <c r="P46" s="4" t="s">
        <v>294</v>
      </c>
      <c r="Q46" s="4" t="s">
        <v>298</v>
      </c>
      <c r="R46" s="4" t="s">
        <v>244</v>
      </c>
      <c r="S46" s="4"/>
      <c r="T46" s="4" t="s">
        <v>402</v>
      </c>
      <c r="U46" s="4" t="s">
        <v>394</v>
      </c>
      <c r="V46" s="4">
        <v>38.871299999999998</v>
      </c>
      <c r="W46" s="4">
        <v>-77.494200000000006</v>
      </c>
      <c r="X46" s="5">
        <v>40984</v>
      </c>
    </row>
    <row r="47" spans="1:24">
      <c r="A47" s="1" t="s">
        <v>84</v>
      </c>
      <c r="B47" s="1" t="s">
        <v>403</v>
      </c>
      <c r="C47" s="1" t="s">
        <v>404</v>
      </c>
      <c r="E47" s="1" t="s">
        <v>224</v>
      </c>
      <c r="F47" s="1" t="s">
        <v>237</v>
      </c>
      <c r="G47" s="1" t="s">
        <v>405</v>
      </c>
      <c r="H47" s="1" t="s">
        <v>10</v>
      </c>
      <c r="I47" s="1" t="s">
        <v>345</v>
      </c>
      <c r="J47" s="1">
        <v>2</v>
      </c>
      <c r="L47" s="1" t="s">
        <v>300</v>
      </c>
      <c r="M47" s="1" t="s">
        <v>640</v>
      </c>
      <c r="N47" s="1" t="s">
        <v>284</v>
      </c>
      <c r="P47" s="1" t="s">
        <v>301</v>
      </c>
      <c r="Q47" s="1" t="s">
        <v>320</v>
      </c>
      <c r="R47" s="1" t="s">
        <v>351</v>
      </c>
      <c r="T47" s="1" t="s">
        <v>406</v>
      </c>
      <c r="U47" s="1" t="s">
        <v>407</v>
      </c>
      <c r="V47" s="1">
        <v>38.570636</v>
      </c>
      <c r="W47" s="1">
        <v>-77.671580000000006</v>
      </c>
      <c r="X47" s="2">
        <v>37700</v>
      </c>
    </row>
    <row r="48" spans="1:24">
      <c r="A48" s="1" t="s">
        <v>408</v>
      </c>
      <c r="B48" s="1" t="s">
        <v>403</v>
      </c>
      <c r="C48" s="1" t="s">
        <v>348</v>
      </c>
      <c r="E48" s="1" t="s">
        <v>224</v>
      </c>
      <c r="F48" s="1" t="s">
        <v>237</v>
      </c>
      <c r="G48" s="1" t="s">
        <v>405</v>
      </c>
      <c r="H48" s="1" t="s">
        <v>10</v>
      </c>
      <c r="I48" s="1" t="s">
        <v>345</v>
      </c>
      <c r="L48" s="1" t="s">
        <v>293</v>
      </c>
      <c r="M48" s="1" t="s">
        <v>640</v>
      </c>
      <c r="N48" s="1" t="s">
        <v>284</v>
      </c>
      <c r="P48" s="1" t="s">
        <v>294</v>
      </c>
      <c r="Q48" s="1" t="s">
        <v>320</v>
      </c>
      <c r="R48" s="1" t="s">
        <v>351</v>
      </c>
      <c r="U48" s="1" t="s">
        <v>409</v>
      </c>
      <c r="V48" s="1">
        <v>38.564491699999998</v>
      </c>
      <c r="W48" s="1">
        <v>-77.669747200000003</v>
      </c>
      <c r="X48" s="2">
        <v>39947</v>
      </c>
    </row>
    <row r="49" spans="1:24">
      <c r="A49" s="1" t="s">
        <v>85</v>
      </c>
      <c r="B49" s="1" t="s">
        <v>410</v>
      </c>
      <c r="C49" s="1" t="s">
        <v>411</v>
      </c>
      <c r="E49" s="1" t="s">
        <v>224</v>
      </c>
      <c r="F49" s="1" t="s">
        <v>237</v>
      </c>
      <c r="G49" s="1" t="s">
        <v>291</v>
      </c>
      <c r="H49" s="1" t="s">
        <v>10</v>
      </c>
      <c r="I49" s="1" t="s">
        <v>292</v>
      </c>
      <c r="J49" s="1">
        <v>2</v>
      </c>
      <c r="L49" s="1" t="s">
        <v>293</v>
      </c>
      <c r="M49" s="1" t="s">
        <v>640</v>
      </c>
      <c r="N49" s="1" t="s">
        <v>284</v>
      </c>
      <c r="P49" s="1" t="s">
        <v>294</v>
      </c>
      <c r="Q49" s="1" t="s">
        <v>320</v>
      </c>
      <c r="R49" s="1" t="s">
        <v>244</v>
      </c>
      <c r="T49" s="1" t="s">
        <v>245</v>
      </c>
      <c r="U49" s="1" t="s">
        <v>330</v>
      </c>
      <c r="V49" s="1">
        <v>38.86551</v>
      </c>
      <c r="W49" s="1">
        <v>-77.467680999999999</v>
      </c>
      <c r="X49" s="2">
        <v>37040</v>
      </c>
    </row>
    <row r="50" spans="1:24">
      <c r="A50" s="1" t="s">
        <v>412</v>
      </c>
      <c r="B50" s="1" t="s">
        <v>413</v>
      </c>
      <c r="C50" s="1" t="s">
        <v>414</v>
      </c>
      <c r="E50" s="1" t="s">
        <v>224</v>
      </c>
      <c r="F50" s="1" t="s">
        <v>225</v>
      </c>
      <c r="G50" s="1" t="s">
        <v>415</v>
      </c>
      <c r="H50" s="1" t="s">
        <v>227</v>
      </c>
      <c r="I50" s="1" t="s">
        <v>416</v>
      </c>
      <c r="J50" s="1">
        <v>2</v>
      </c>
      <c r="L50" s="1" t="s">
        <v>229</v>
      </c>
      <c r="M50" s="1" t="s">
        <v>634</v>
      </c>
      <c r="N50" s="1" t="s">
        <v>230</v>
      </c>
      <c r="O50" s="1" t="s">
        <v>646</v>
      </c>
      <c r="P50" s="1" t="s">
        <v>231</v>
      </c>
      <c r="Q50" s="1" t="s">
        <v>320</v>
      </c>
      <c r="R50" s="1" t="s">
        <v>232</v>
      </c>
      <c r="T50" s="1" t="s">
        <v>339</v>
      </c>
      <c r="U50" s="1" t="s">
        <v>417</v>
      </c>
      <c r="V50" s="1">
        <v>39.220106000000001</v>
      </c>
      <c r="W50" s="1">
        <v>-78.277073999999999</v>
      </c>
      <c r="X50" s="2">
        <v>37627</v>
      </c>
    </row>
    <row r="51" spans="1:24">
      <c r="A51" s="1" t="s">
        <v>86</v>
      </c>
      <c r="B51" s="1" t="s">
        <v>647</v>
      </c>
      <c r="C51" s="1" t="s">
        <v>648</v>
      </c>
      <c r="E51" s="1" t="s">
        <v>224</v>
      </c>
      <c r="F51" s="1" t="s">
        <v>237</v>
      </c>
      <c r="G51" s="1" t="s">
        <v>238</v>
      </c>
      <c r="H51" s="1" t="s">
        <v>10</v>
      </c>
      <c r="I51" s="1" t="s">
        <v>649</v>
      </c>
      <c r="J51" s="1">
        <v>1</v>
      </c>
      <c r="M51" s="1" t="s">
        <v>629</v>
      </c>
      <c r="Q51" s="1" t="s">
        <v>359</v>
      </c>
      <c r="R51" s="1" t="s">
        <v>244</v>
      </c>
      <c r="T51" s="1" t="s">
        <v>628</v>
      </c>
      <c r="U51" s="1" t="s">
        <v>361</v>
      </c>
      <c r="V51" s="1">
        <v>38.704999999999998</v>
      </c>
      <c r="W51" s="1">
        <v>-77.236666999999997</v>
      </c>
      <c r="X51" s="2">
        <v>40277</v>
      </c>
    </row>
    <row r="52" spans="1:24">
      <c r="A52" s="1" t="s">
        <v>87</v>
      </c>
      <c r="B52" s="1" t="s">
        <v>166</v>
      </c>
      <c r="C52" s="1" t="s">
        <v>167</v>
      </c>
      <c r="E52" s="1" t="s">
        <v>224</v>
      </c>
      <c r="F52" s="1" t="s">
        <v>280</v>
      </c>
      <c r="G52" s="1" t="s">
        <v>295</v>
      </c>
      <c r="H52" s="1" t="s">
        <v>10</v>
      </c>
      <c r="I52" s="1" t="s">
        <v>418</v>
      </c>
      <c r="J52" s="1">
        <v>4</v>
      </c>
      <c r="L52" s="1" t="s">
        <v>283</v>
      </c>
      <c r="M52" s="1" t="s">
        <v>640</v>
      </c>
      <c r="N52" s="1" t="s">
        <v>284</v>
      </c>
      <c r="P52" s="1" t="s">
        <v>285</v>
      </c>
      <c r="Q52" s="1" t="s">
        <v>263</v>
      </c>
      <c r="R52" s="1" t="s">
        <v>286</v>
      </c>
      <c r="T52" s="1" t="s">
        <v>233</v>
      </c>
      <c r="U52" s="1" t="s">
        <v>419</v>
      </c>
      <c r="V52" s="1">
        <v>39.100499999999997</v>
      </c>
      <c r="W52" s="1">
        <v>-77.4863</v>
      </c>
      <c r="X52" s="2">
        <v>40604</v>
      </c>
    </row>
    <row r="53" spans="1:24">
      <c r="A53" s="1" t="s">
        <v>88</v>
      </c>
      <c r="B53" s="1" t="s">
        <v>166</v>
      </c>
      <c r="C53" s="1" t="s">
        <v>151</v>
      </c>
      <c r="E53" s="1" t="s">
        <v>224</v>
      </c>
      <c r="F53" s="1" t="s">
        <v>280</v>
      </c>
      <c r="G53" s="1" t="s">
        <v>420</v>
      </c>
      <c r="H53" s="1" t="s">
        <v>10</v>
      </c>
      <c r="I53" s="1" t="s">
        <v>418</v>
      </c>
      <c r="J53" s="1">
        <v>5</v>
      </c>
      <c r="L53" s="1" t="s">
        <v>300</v>
      </c>
      <c r="M53" s="1" t="s">
        <v>640</v>
      </c>
      <c r="N53" s="1" t="s">
        <v>284</v>
      </c>
      <c r="O53" s="1" t="s">
        <v>637</v>
      </c>
      <c r="P53" s="1" t="s">
        <v>301</v>
      </c>
      <c r="Q53" s="1" t="s">
        <v>243</v>
      </c>
      <c r="R53" s="1" t="s">
        <v>286</v>
      </c>
      <c r="T53" s="1" t="s">
        <v>421</v>
      </c>
      <c r="U53" s="1" t="s">
        <v>422</v>
      </c>
      <c r="V53" s="1">
        <v>39.085555555555501</v>
      </c>
      <c r="W53" s="1">
        <v>-77.511388888888803</v>
      </c>
      <c r="X53" s="2">
        <v>36280</v>
      </c>
    </row>
    <row r="54" spans="1:24">
      <c r="A54" s="1" t="s">
        <v>89</v>
      </c>
      <c r="B54" s="1" t="s">
        <v>166</v>
      </c>
      <c r="C54" s="1" t="s">
        <v>423</v>
      </c>
      <c r="E54" s="1" t="s">
        <v>224</v>
      </c>
      <c r="F54" s="1" t="s">
        <v>280</v>
      </c>
      <c r="G54" s="1" t="s">
        <v>420</v>
      </c>
      <c r="H54" s="1" t="s">
        <v>10</v>
      </c>
      <c r="I54" s="1" t="s">
        <v>418</v>
      </c>
      <c r="J54" s="1">
        <v>5</v>
      </c>
      <c r="L54" s="1" t="s">
        <v>300</v>
      </c>
      <c r="M54" s="1" t="s">
        <v>640</v>
      </c>
      <c r="N54" s="1" t="s">
        <v>284</v>
      </c>
      <c r="P54" s="1" t="s">
        <v>301</v>
      </c>
      <c r="Q54" s="1" t="s">
        <v>243</v>
      </c>
      <c r="R54" s="1" t="s">
        <v>286</v>
      </c>
      <c r="T54" s="1" t="s">
        <v>424</v>
      </c>
      <c r="U54" s="1" t="s">
        <v>425</v>
      </c>
      <c r="V54" s="1">
        <v>39.074277777776999</v>
      </c>
      <c r="W54" s="1">
        <v>-77.512083333332995</v>
      </c>
      <c r="X54" s="2">
        <v>37627</v>
      </c>
    </row>
    <row r="55" spans="1:24">
      <c r="A55" s="4" t="s">
        <v>90</v>
      </c>
      <c r="B55" s="4" t="s">
        <v>166</v>
      </c>
      <c r="C55" s="4" t="s">
        <v>168</v>
      </c>
      <c r="D55" s="4"/>
      <c r="E55" s="4" t="s">
        <v>224</v>
      </c>
      <c r="F55" s="4" t="s">
        <v>280</v>
      </c>
      <c r="G55" s="4" t="s">
        <v>281</v>
      </c>
      <c r="H55" s="4" t="s">
        <v>10</v>
      </c>
      <c r="I55" s="4" t="s">
        <v>426</v>
      </c>
      <c r="J55" s="4">
        <v>4</v>
      </c>
      <c r="K55" s="4"/>
      <c r="L55" s="4" t="s">
        <v>283</v>
      </c>
      <c r="M55" s="4" t="s">
        <v>640</v>
      </c>
      <c r="N55" s="4" t="s">
        <v>284</v>
      </c>
      <c r="O55" s="4"/>
      <c r="P55" s="4" t="s">
        <v>285</v>
      </c>
      <c r="Q55" s="4" t="s">
        <v>263</v>
      </c>
      <c r="R55" s="4" t="s">
        <v>286</v>
      </c>
      <c r="S55" s="4"/>
      <c r="T55" s="4"/>
      <c r="U55" s="4" t="s">
        <v>427</v>
      </c>
      <c r="V55" s="4">
        <v>39.029899999999998</v>
      </c>
      <c r="W55" s="4">
        <v>-77.665999999999997</v>
      </c>
      <c r="X55" s="5">
        <v>40984</v>
      </c>
    </row>
    <row r="56" spans="1:24">
      <c r="A56" s="1" t="s">
        <v>91</v>
      </c>
      <c r="B56" s="1" t="s">
        <v>166</v>
      </c>
      <c r="C56" s="1" t="s">
        <v>428</v>
      </c>
      <c r="E56" s="1" t="s">
        <v>224</v>
      </c>
      <c r="F56" s="1" t="s">
        <v>280</v>
      </c>
      <c r="G56" s="1" t="s">
        <v>281</v>
      </c>
      <c r="H56" s="1" t="s">
        <v>10</v>
      </c>
      <c r="I56" s="1" t="s">
        <v>426</v>
      </c>
      <c r="J56" s="1">
        <v>4</v>
      </c>
      <c r="L56" s="1" t="s">
        <v>283</v>
      </c>
      <c r="M56" s="1" t="s">
        <v>640</v>
      </c>
      <c r="N56" s="1" t="s">
        <v>284</v>
      </c>
      <c r="P56" s="1" t="s">
        <v>285</v>
      </c>
      <c r="Q56" s="1" t="s">
        <v>320</v>
      </c>
      <c r="R56" s="1" t="s">
        <v>286</v>
      </c>
      <c r="T56" s="1" t="s">
        <v>352</v>
      </c>
      <c r="U56" s="1" t="s">
        <v>650</v>
      </c>
      <c r="V56" s="1">
        <v>39.012639999999998</v>
      </c>
      <c r="W56" s="1">
        <v>-77.683099999999996</v>
      </c>
      <c r="X56" s="2">
        <v>39139</v>
      </c>
    </row>
    <row r="57" spans="1:24">
      <c r="A57" s="1" t="s">
        <v>92</v>
      </c>
      <c r="B57" s="1" t="s">
        <v>166</v>
      </c>
      <c r="C57" s="1" t="s">
        <v>169</v>
      </c>
      <c r="E57" s="1" t="s">
        <v>224</v>
      </c>
      <c r="F57" s="1" t="s">
        <v>280</v>
      </c>
      <c r="G57" s="1" t="s">
        <v>281</v>
      </c>
      <c r="H57" s="1" t="s">
        <v>10</v>
      </c>
      <c r="I57" s="1" t="s">
        <v>426</v>
      </c>
      <c r="L57" s="1" t="s">
        <v>283</v>
      </c>
      <c r="M57" s="1" t="s">
        <v>640</v>
      </c>
      <c r="N57" s="1" t="s">
        <v>284</v>
      </c>
      <c r="P57" s="1" t="s">
        <v>285</v>
      </c>
      <c r="Q57" s="1" t="s">
        <v>624</v>
      </c>
      <c r="R57" s="1" t="s">
        <v>286</v>
      </c>
      <c r="T57" s="1" t="s">
        <v>339</v>
      </c>
      <c r="U57" s="1" t="s">
        <v>429</v>
      </c>
      <c r="V57" s="1">
        <v>39.013611111110997</v>
      </c>
      <c r="W57" s="1">
        <v>-77.699722222220004</v>
      </c>
      <c r="X57" s="2">
        <v>37229</v>
      </c>
    </row>
    <row r="58" spans="1:24">
      <c r="A58" s="1" t="s">
        <v>93</v>
      </c>
      <c r="B58" s="1" t="s">
        <v>166</v>
      </c>
      <c r="C58" s="1" t="s">
        <v>170</v>
      </c>
      <c r="E58" s="1" t="s">
        <v>224</v>
      </c>
      <c r="F58" s="1" t="s">
        <v>280</v>
      </c>
      <c r="G58" s="1" t="s">
        <v>383</v>
      </c>
      <c r="H58" s="1" t="s">
        <v>10</v>
      </c>
      <c r="I58" s="1" t="s">
        <v>426</v>
      </c>
      <c r="M58" s="1" t="s">
        <v>640</v>
      </c>
      <c r="Q58" s="1" t="s">
        <v>243</v>
      </c>
      <c r="R58" s="1" t="s">
        <v>286</v>
      </c>
      <c r="T58" s="1" t="s">
        <v>430</v>
      </c>
      <c r="U58" s="1" t="s">
        <v>288</v>
      </c>
      <c r="V58" s="1">
        <v>38.986389000000003</v>
      </c>
      <c r="W58" s="1">
        <v>-77.795000000000002</v>
      </c>
      <c r="X58" s="2">
        <v>40277</v>
      </c>
    </row>
    <row r="59" spans="1:24">
      <c r="A59" s="1" t="s">
        <v>94</v>
      </c>
      <c r="B59" s="1" t="s">
        <v>166</v>
      </c>
      <c r="C59" s="1" t="s">
        <v>431</v>
      </c>
      <c r="E59" s="1" t="s">
        <v>224</v>
      </c>
      <c r="F59" s="1" t="s">
        <v>280</v>
      </c>
      <c r="G59" s="1" t="s">
        <v>383</v>
      </c>
      <c r="H59" s="1" t="s">
        <v>10</v>
      </c>
      <c r="I59" s="1" t="s">
        <v>384</v>
      </c>
      <c r="J59" s="1">
        <v>4</v>
      </c>
      <c r="L59" s="1" t="s">
        <v>283</v>
      </c>
      <c r="M59" s="1" t="s">
        <v>640</v>
      </c>
      <c r="N59" s="1" t="s">
        <v>284</v>
      </c>
      <c r="P59" s="1" t="s">
        <v>285</v>
      </c>
      <c r="Q59" s="1" t="s">
        <v>320</v>
      </c>
      <c r="R59" s="1" t="s">
        <v>286</v>
      </c>
      <c r="T59" s="1" t="s">
        <v>334</v>
      </c>
      <c r="U59" s="1" t="s">
        <v>432</v>
      </c>
      <c r="V59" s="1">
        <v>38.938690000000001</v>
      </c>
      <c r="W59" s="1">
        <v>-77.866919999999993</v>
      </c>
      <c r="X59" s="2">
        <v>38803</v>
      </c>
    </row>
    <row r="60" spans="1:24">
      <c r="A60" s="1" t="s">
        <v>95</v>
      </c>
      <c r="B60" s="1" t="s">
        <v>166</v>
      </c>
      <c r="C60" s="1" t="s">
        <v>433</v>
      </c>
      <c r="E60" s="1" t="s">
        <v>224</v>
      </c>
      <c r="F60" s="1" t="s">
        <v>280</v>
      </c>
      <c r="G60" s="1" t="s">
        <v>434</v>
      </c>
      <c r="H60" s="1" t="s">
        <v>10</v>
      </c>
      <c r="I60" s="1" t="s">
        <v>384</v>
      </c>
      <c r="J60" s="1">
        <v>2</v>
      </c>
      <c r="L60" s="1" t="s">
        <v>283</v>
      </c>
      <c r="M60" s="1" t="s">
        <v>640</v>
      </c>
      <c r="N60" s="1" t="s">
        <v>284</v>
      </c>
      <c r="O60" s="1" t="s">
        <v>637</v>
      </c>
      <c r="P60" s="1" t="s">
        <v>285</v>
      </c>
      <c r="Q60" s="1" t="s">
        <v>359</v>
      </c>
      <c r="R60" s="1" t="s">
        <v>351</v>
      </c>
      <c r="T60" s="1" t="s">
        <v>421</v>
      </c>
      <c r="U60" s="1" t="s">
        <v>435</v>
      </c>
      <c r="V60" s="1">
        <v>38.913611111111102</v>
      </c>
      <c r="W60" s="1">
        <v>-77.921944444444406</v>
      </c>
      <c r="X60" s="2">
        <v>36280</v>
      </c>
    </row>
    <row r="61" spans="1:24">
      <c r="A61" s="1" t="s">
        <v>436</v>
      </c>
      <c r="B61" s="1" t="s">
        <v>437</v>
      </c>
      <c r="C61" s="1" t="s">
        <v>438</v>
      </c>
      <c r="E61" s="1" t="s">
        <v>224</v>
      </c>
      <c r="F61" s="1" t="s">
        <v>225</v>
      </c>
      <c r="G61" s="1" t="s">
        <v>415</v>
      </c>
      <c r="H61" s="1" t="s">
        <v>227</v>
      </c>
      <c r="I61" s="1" t="s">
        <v>416</v>
      </c>
      <c r="J61" s="1">
        <v>2</v>
      </c>
      <c r="L61" s="1" t="s">
        <v>229</v>
      </c>
      <c r="M61" s="1" t="s">
        <v>634</v>
      </c>
      <c r="N61" s="1" t="s">
        <v>230</v>
      </c>
      <c r="O61" s="1" t="s">
        <v>651</v>
      </c>
      <c r="P61" s="1" t="s">
        <v>231</v>
      </c>
      <c r="R61" s="1" t="s">
        <v>232</v>
      </c>
      <c r="T61" s="1" t="s">
        <v>276</v>
      </c>
      <c r="V61" s="1">
        <v>39.240277777777699</v>
      </c>
      <c r="W61" s="1">
        <v>-78.261388888888803</v>
      </c>
      <c r="X61" s="2">
        <v>36280</v>
      </c>
    </row>
    <row r="62" spans="1:24">
      <c r="A62" s="1" t="s">
        <v>96</v>
      </c>
      <c r="B62" s="1" t="s">
        <v>171</v>
      </c>
      <c r="C62" s="1" t="s">
        <v>172</v>
      </c>
      <c r="E62" s="1" t="s">
        <v>224</v>
      </c>
      <c r="F62" s="1" t="s">
        <v>237</v>
      </c>
      <c r="G62" s="1" t="s">
        <v>254</v>
      </c>
      <c r="H62" s="1" t="s">
        <v>10</v>
      </c>
      <c r="I62" s="1" t="s">
        <v>439</v>
      </c>
      <c r="J62" s="1">
        <v>2</v>
      </c>
      <c r="L62" s="1" t="s">
        <v>283</v>
      </c>
      <c r="M62" s="1" t="s">
        <v>640</v>
      </c>
      <c r="N62" s="1" t="s">
        <v>284</v>
      </c>
      <c r="P62" s="1" t="s">
        <v>285</v>
      </c>
      <c r="Q62" s="1" t="s">
        <v>639</v>
      </c>
      <c r="R62" s="1" t="s">
        <v>244</v>
      </c>
      <c r="T62" s="1" t="s">
        <v>245</v>
      </c>
      <c r="U62" s="1" t="s">
        <v>440</v>
      </c>
      <c r="V62" s="1">
        <v>38.846389000000002</v>
      </c>
      <c r="W62" s="1">
        <v>-77.174999999999997</v>
      </c>
      <c r="X62" s="2">
        <v>38147</v>
      </c>
    </row>
    <row r="63" spans="1:24">
      <c r="A63" s="1" t="s">
        <v>97</v>
      </c>
      <c r="B63" s="1" t="s">
        <v>652</v>
      </c>
      <c r="C63" s="1" t="s">
        <v>653</v>
      </c>
      <c r="E63" s="1" t="s">
        <v>224</v>
      </c>
      <c r="F63" s="1" t="s">
        <v>280</v>
      </c>
      <c r="G63" s="1" t="s">
        <v>654</v>
      </c>
      <c r="H63" s="1" t="s">
        <v>10</v>
      </c>
      <c r="I63" s="1" t="s">
        <v>296</v>
      </c>
      <c r="M63" s="1" t="s">
        <v>640</v>
      </c>
      <c r="Q63" s="1" t="s">
        <v>298</v>
      </c>
      <c r="R63" s="1" t="s">
        <v>286</v>
      </c>
      <c r="T63" s="1" t="s">
        <v>630</v>
      </c>
      <c r="U63" s="1" t="s">
        <v>298</v>
      </c>
      <c r="V63" s="1">
        <v>38.960472000000003</v>
      </c>
      <c r="W63" s="1">
        <v>-77.431528</v>
      </c>
      <c r="X63" s="2">
        <v>40325</v>
      </c>
    </row>
    <row r="64" spans="1:24">
      <c r="A64" s="1" t="s">
        <v>98</v>
      </c>
      <c r="B64" s="1" t="s">
        <v>173</v>
      </c>
      <c r="C64" s="1" t="s">
        <v>174</v>
      </c>
      <c r="E64" s="1" t="s">
        <v>224</v>
      </c>
      <c r="F64" s="1" t="s">
        <v>280</v>
      </c>
      <c r="G64" s="1" t="s">
        <v>441</v>
      </c>
      <c r="H64" s="1" t="s">
        <v>10</v>
      </c>
      <c r="I64" s="1" t="s">
        <v>426</v>
      </c>
      <c r="J64" s="1">
        <v>2</v>
      </c>
      <c r="M64" s="1" t="s">
        <v>640</v>
      </c>
      <c r="Q64" s="1" t="s">
        <v>359</v>
      </c>
      <c r="R64" s="1" t="s">
        <v>286</v>
      </c>
      <c r="T64" s="1" t="s">
        <v>442</v>
      </c>
      <c r="U64" s="1" t="s">
        <v>361</v>
      </c>
      <c r="V64" s="1">
        <v>39.024444000000003</v>
      </c>
      <c r="W64" s="1">
        <v>-77.871388999999994</v>
      </c>
      <c r="X64" s="2">
        <v>40277</v>
      </c>
    </row>
    <row r="65" spans="1:24">
      <c r="A65" s="1" t="s">
        <v>99</v>
      </c>
      <c r="B65" s="1" t="s">
        <v>443</v>
      </c>
      <c r="C65" s="1" t="s">
        <v>444</v>
      </c>
      <c r="E65" s="1" t="s">
        <v>224</v>
      </c>
      <c r="F65" s="1" t="s">
        <v>237</v>
      </c>
      <c r="G65" s="1" t="s">
        <v>349</v>
      </c>
      <c r="H65" s="1" t="s">
        <v>10</v>
      </c>
      <c r="I65" s="1" t="s">
        <v>445</v>
      </c>
      <c r="J65" s="1">
        <v>2</v>
      </c>
      <c r="L65" s="1" t="s">
        <v>293</v>
      </c>
      <c r="M65" s="1" t="s">
        <v>640</v>
      </c>
      <c r="N65" s="1" t="s">
        <v>284</v>
      </c>
      <c r="P65" s="1" t="s">
        <v>294</v>
      </c>
      <c r="Q65" s="1" t="s">
        <v>320</v>
      </c>
      <c r="R65" s="1" t="s">
        <v>351</v>
      </c>
      <c r="T65" s="1" t="s">
        <v>446</v>
      </c>
      <c r="U65" s="1" t="s">
        <v>330</v>
      </c>
      <c r="V65" s="1">
        <v>38.721739999999997</v>
      </c>
      <c r="W65" s="1">
        <v>-77.65155</v>
      </c>
      <c r="X65" s="2">
        <v>37385</v>
      </c>
    </row>
    <row r="66" spans="1:24">
      <c r="A66" s="1" t="s">
        <v>100</v>
      </c>
      <c r="B66" s="1" t="s">
        <v>447</v>
      </c>
      <c r="C66" s="1" t="s">
        <v>448</v>
      </c>
      <c r="E66" s="1" t="s">
        <v>224</v>
      </c>
      <c r="F66" s="1" t="s">
        <v>280</v>
      </c>
      <c r="G66" s="1" t="s">
        <v>328</v>
      </c>
      <c r="H66" s="1" t="s">
        <v>10</v>
      </c>
      <c r="I66" s="1" t="s">
        <v>329</v>
      </c>
      <c r="J66" s="1">
        <v>1</v>
      </c>
      <c r="L66" s="1" t="s">
        <v>247</v>
      </c>
      <c r="M66" s="1" t="s">
        <v>640</v>
      </c>
      <c r="N66" s="1" t="s">
        <v>248</v>
      </c>
      <c r="P66" s="1" t="s">
        <v>249</v>
      </c>
      <c r="Q66" s="1" t="s">
        <v>626</v>
      </c>
      <c r="R66" s="1" t="s">
        <v>244</v>
      </c>
      <c r="T66" s="1" t="s">
        <v>245</v>
      </c>
      <c r="U66" s="1" t="s">
        <v>257</v>
      </c>
      <c r="V66" s="1">
        <v>38.918055555999999</v>
      </c>
      <c r="W66" s="1">
        <v>-77.325222221999994</v>
      </c>
      <c r="X66" s="2">
        <v>39139</v>
      </c>
    </row>
    <row r="67" spans="1:24">
      <c r="A67" s="1" t="s">
        <v>101</v>
      </c>
      <c r="B67" s="1" t="s">
        <v>175</v>
      </c>
      <c r="C67" s="1" t="s">
        <v>176</v>
      </c>
      <c r="E67" s="1" t="s">
        <v>224</v>
      </c>
      <c r="F67" s="1" t="s">
        <v>280</v>
      </c>
      <c r="G67" s="1" t="s">
        <v>338</v>
      </c>
      <c r="H67" s="1" t="s">
        <v>10</v>
      </c>
      <c r="I67" s="1" t="s">
        <v>449</v>
      </c>
      <c r="J67" s="1">
        <v>2</v>
      </c>
      <c r="L67" s="1" t="s">
        <v>247</v>
      </c>
      <c r="M67" s="1" t="s">
        <v>640</v>
      </c>
      <c r="N67" s="1" t="s">
        <v>248</v>
      </c>
      <c r="P67" s="1" t="s">
        <v>249</v>
      </c>
      <c r="R67" s="1" t="s">
        <v>286</v>
      </c>
      <c r="T67" s="1" t="s">
        <v>450</v>
      </c>
      <c r="U67" s="1" t="s">
        <v>298</v>
      </c>
      <c r="V67" s="1">
        <v>39.167777999999998</v>
      </c>
      <c r="W67" s="1">
        <v>-77.536944000000005</v>
      </c>
      <c r="X67" s="2">
        <v>40609</v>
      </c>
    </row>
    <row r="68" spans="1:24">
      <c r="A68" s="1" t="s">
        <v>102</v>
      </c>
      <c r="B68" s="1" t="s">
        <v>451</v>
      </c>
      <c r="C68" s="1" t="s">
        <v>452</v>
      </c>
      <c r="E68" s="1" t="s">
        <v>224</v>
      </c>
      <c r="F68" s="1" t="s">
        <v>237</v>
      </c>
      <c r="G68" s="1" t="s">
        <v>291</v>
      </c>
      <c r="H68" s="1" t="s">
        <v>10</v>
      </c>
      <c r="I68" s="1" t="s">
        <v>308</v>
      </c>
      <c r="J68" s="1">
        <v>2</v>
      </c>
      <c r="L68" s="1" t="s">
        <v>293</v>
      </c>
      <c r="M68" s="1" t="s">
        <v>640</v>
      </c>
      <c r="N68" s="1" t="s">
        <v>284</v>
      </c>
      <c r="P68" s="1" t="s">
        <v>294</v>
      </c>
      <c r="Q68" s="1" t="s">
        <v>626</v>
      </c>
      <c r="R68" s="1" t="s">
        <v>244</v>
      </c>
      <c r="T68" s="1" t="s">
        <v>245</v>
      </c>
      <c r="U68" s="1" t="s">
        <v>257</v>
      </c>
      <c r="V68" s="1">
        <v>38.805222221999998</v>
      </c>
      <c r="W68" s="1">
        <v>-77.435833333000005</v>
      </c>
      <c r="X68" s="2">
        <v>39139</v>
      </c>
    </row>
    <row r="69" spans="1:24">
      <c r="A69" s="1" t="s">
        <v>103</v>
      </c>
      <c r="B69" s="1" t="s">
        <v>453</v>
      </c>
      <c r="C69" s="1" t="s">
        <v>454</v>
      </c>
      <c r="E69" s="1" t="s">
        <v>224</v>
      </c>
      <c r="F69" s="1" t="s">
        <v>280</v>
      </c>
      <c r="G69" s="1" t="s">
        <v>455</v>
      </c>
      <c r="H69" s="1" t="s">
        <v>10</v>
      </c>
      <c r="I69" s="1" t="s">
        <v>418</v>
      </c>
      <c r="J69" s="1">
        <v>3</v>
      </c>
      <c r="L69" s="1" t="s">
        <v>283</v>
      </c>
      <c r="M69" s="1" t="s">
        <v>640</v>
      </c>
      <c r="N69" s="1" t="s">
        <v>284</v>
      </c>
      <c r="O69" s="1" t="s">
        <v>637</v>
      </c>
      <c r="P69" s="1" t="s">
        <v>285</v>
      </c>
      <c r="Q69" s="1" t="s">
        <v>243</v>
      </c>
      <c r="R69" s="1" t="s">
        <v>286</v>
      </c>
      <c r="T69" s="1" t="s">
        <v>233</v>
      </c>
      <c r="U69" s="1" t="s">
        <v>456</v>
      </c>
      <c r="V69" s="1">
        <v>38.975000000000001</v>
      </c>
      <c r="W69" s="1">
        <v>-77.639722222222204</v>
      </c>
      <c r="X69" s="2">
        <v>36280</v>
      </c>
    </row>
    <row r="70" spans="1:24">
      <c r="A70" s="1" t="s">
        <v>104</v>
      </c>
      <c r="B70" s="1" t="s">
        <v>453</v>
      </c>
      <c r="C70" s="1" t="s">
        <v>457</v>
      </c>
      <c r="E70" s="1" t="s">
        <v>224</v>
      </c>
      <c r="F70" s="1" t="s">
        <v>280</v>
      </c>
      <c r="G70" s="1" t="s">
        <v>455</v>
      </c>
      <c r="H70" s="1" t="s">
        <v>10</v>
      </c>
      <c r="I70" s="1" t="s">
        <v>418</v>
      </c>
      <c r="J70" s="1">
        <v>2</v>
      </c>
      <c r="L70" s="1" t="s">
        <v>283</v>
      </c>
      <c r="M70" s="1" t="s">
        <v>640</v>
      </c>
      <c r="N70" s="1" t="s">
        <v>284</v>
      </c>
      <c r="P70" s="1" t="s">
        <v>285</v>
      </c>
      <c r="Q70" s="1" t="s">
        <v>541</v>
      </c>
      <c r="R70" s="1" t="s">
        <v>351</v>
      </c>
      <c r="T70" s="1" t="s">
        <v>458</v>
      </c>
      <c r="U70" s="1" t="s">
        <v>459</v>
      </c>
      <c r="V70" s="1">
        <v>38.950916999999997</v>
      </c>
      <c r="W70" s="1">
        <v>-77.719082999999998</v>
      </c>
      <c r="X70" s="2">
        <v>39476</v>
      </c>
    </row>
    <row r="71" spans="1:24">
      <c r="A71" s="1" t="s">
        <v>105</v>
      </c>
      <c r="B71" s="1" t="s">
        <v>460</v>
      </c>
      <c r="C71" s="1" t="s">
        <v>461</v>
      </c>
      <c r="E71" s="1" t="s">
        <v>224</v>
      </c>
      <c r="F71" s="1" t="s">
        <v>237</v>
      </c>
      <c r="G71" s="1" t="s">
        <v>244</v>
      </c>
      <c r="H71" s="1" t="s">
        <v>10</v>
      </c>
      <c r="I71" s="1" t="s">
        <v>239</v>
      </c>
      <c r="J71" s="1">
        <v>2</v>
      </c>
      <c r="L71" s="1" t="s">
        <v>247</v>
      </c>
      <c r="M71" s="1" t="s">
        <v>629</v>
      </c>
      <c r="N71" s="1" t="s">
        <v>248</v>
      </c>
      <c r="P71" s="1" t="s">
        <v>249</v>
      </c>
      <c r="Q71" s="1" t="s">
        <v>320</v>
      </c>
      <c r="R71" s="1" t="s">
        <v>244</v>
      </c>
      <c r="T71" s="1" t="s">
        <v>245</v>
      </c>
      <c r="U71" s="1" t="s">
        <v>462</v>
      </c>
      <c r="V71" s="1">
        <v>38.820320000000002</v>
      </c>
      <c r="W71" s="1">
        <v>-77.25797</v>
      </c>
      <c r="X71" s="2">
        <v>38803</v>
      </c>
    </row>
    <row r="72" spans="1:24">
      <c r="A72" s="1" t="s">
        <v>106</v>
      </c>
      <c r="B72" s="1" t="s">
        <v>463</v>
      </c>
      <c r="C72" s="1" t="s">
        <v>464</v>
      </c>
      <c r="E72" s="1" t="s">
        <v>465</v>
      </c>
      <c r="F72" s="1" t="s">
        <v>237</v>
      </c>
      <c r="G72" s="1" t="s">
        <v>466</v>
      </c>
      <c r="H72" s="1" t="s">
        <v>10</v>
      </c>
      <c r="I72" s="1" t="s">
        <v>345</v>
      </c>
      <c r="J72" s="1">
        <v>2</v>
      </c>
      <c r="L72" s="1" t="s">
        <v>247</v>
      </c>
      <c r="M72" s="1" t="s">
        <v>640</v>
      </c>
      <c r="N72" s="1" t="s">
        <v>248</v>
      </c>
      <c r="P72" s="1" t="s">
        <v>249</v>
      </c>
      <c r="Q72" s="1" t="s">
        <v>320</v>
      </c>
      <c r="R72" s="1" t="s">
        <v>309</v>
      </c>
      <c r="T72" s="1" t="s">
        <v>339</v>
      </c>
      <c r="U72" s="1" t="s">
        <v>330</v>
      </c>
      <c r="V72" s="1">
        <v>38.611789999999999</v>
      </c>
      <c r="W72" s="1">
        <v>-77.523070000000004</v>
      </c>
      <c r="X72" s="2">
        <v>36992</v>
      </c>
    </row>
    <row r="73" spans="1:24">
      <c r="A73" s="1" t="s">
        <v>107</v>
      </c>
      <c r="B73" s="1" t="s">
        <v>467</v>
      </c>
      <c r="C73" s="1" t="s">
        <v>468</v>
      </c>
      <c r="E73" s="1" t="s">
        <v>224</v>
      </c>
      <c r="F73" s="1" t="s">
        <v>280</v>
      </c>
      <c r="G73" s="1" t="s">
        <v>441</v>
      </c>
      <c r="H73" s="1" t="s">
        <v>10</v>
      </c>
      <c r="I73" s="1" t="s">
        <v>282</v>
      </c>
      <c r="J73" s="1">
        <v>1</v>
      </c>
      <c r="L73" s="1" t="s">
        <v>283</v>
      </c>
      <c r="M73" s="1" t="s">
        <v>640</v>
      </c>
      <c r="N73" s="1" t="s">
        <v>284</v>
      </c>
      <c r="P73" s="1" t="s">
        <v>285</v>
      </c>
      <c r="Q73" s="1" t="s">
        <v>624</v>
      </c>
      <c r="R73" s="1" t="s">
        <v>286</v>
      </c>
      <c r="T73" s="1" t="s">
        <v>469</v>
      </c>
      <c r="U73" s="1" t="s">
        <v>429</v>
      </c>
      <c r="V73" s="1">
        <v>39.103888888889003</v>
      </c>
      <c r="W73" s="1">
        <v>-77.803055555550003</v>
      </c>
      <c r="X73" s="2">
        <v>37221</v>
      </c>
    </row>
    <row r="74" spans="1:24">
      <c r="A74" s="1" t="s">
        <v>108</v>
      </c>
      <c r="B74" s="1" t="s">
        <v>177</v>
      </c>
      <c r="C74" s="1" t="s">
        <v>178</v>
      </c>
      <c r="E74" s="1" t="s">
        <v>224</v>
      </c>
      <c r="F74" s="1" t="s">
        <v>280</v>
      </c>
      <c r="G74" s="1" t="s">
        <v>338</v>
      </c>
      <c r="H74" s="1" t="s">
        <v>10</v>
      </c>
      <c r="I74" s="1" t="s">
        <v>333</v>
      </c>
      <c r="J74" s="1">
        <v>2</v>
      </c>
      <c r="L74" s="1" t="s">
        <v>283</v>
      </c>
      <c r="M74" s="1" t="s">
        <v>640</v>
      </c>
      <c r="N74" s="1" t="s">
        <v>284</v>
      </c>
      <c r="P74" s="1" t="s">
        <v>285</v>
      </c>
      <c r="Q74" s="1" t="s">
        <v>626</v>
      </c>
      <c r="R74" s="1" t="s">
        <v>286</v>
      </c>
      <c r="T74" s="1" t="s">
        <v>450</v>
      </c>
      <c r="U74" s="1" t="s">
        <v>298</v>
      </c>
      <c r="V74" s="1">
        <v>39.204999999999998</v>
      </c>
      <c r="W74" s="1">
        <v>-77.624443999999997</v>
      </c>
      <c r="X74" s="2">
        <v>38883</v>
      </c>
    </row>
    <row r="75" spans="1:24">
      <c r="A75" s="1" t="s">
        <v>109</v>
      </c>
      <c r="B75" s="1" t="s">
        <v>177</v>
      </c>
      <c r="C75" s="1" t="s">
        <v>179</v>
      </c>
      <c r="E75" s="1" t="s">
        <v>224</v>
      </c>
      <c r="F75" s="1" t="s">
        <v>280</v>
      </c>
      <c r="G75" s="1" t="s">
        <v>470</v>
      </c>
      <c r="H75" s="1" t="s">
        <v>10</v>
      </c>
      <c r="I75" s="1" t="s">
        <v>333</v>
      </c>
      <c r="J75" s="1">
        <v>2</v>
      </c>
      <c r="L75" s="1" t="s">
        <v>627</v>
      </c>
      <c r="M75" s="1" t="s">
        <v>640</v>
      </c>
      <c r="Q75" s="1" t="s">
        <v>243</v>
      </c>
      <c r="R75" s="1" t="s">
        <v>286</v>
      </c>
      <c r="U75" s="1" t="s">
        <v>243</v>
      </c>
      <c r="V75" s="1">
        <v>39.191943999999999</v>
      </c>
      <c r="W75" s="1">
        <v>-77.675556</v>
      </c>
      <c r="X75" s="2">
        <v>40820</v>
      </c>
    </row>
    <row r="76" spans="1:24">
      <c r="A76" s="1" t="s">
        <v>110</v>
      </c>
      <c r="B76" s="1" t="s">
        <v>177</v>
      </c>
      <c r="C76" s="1" t="s">
        <v>180</v>
      </c>
      <c r="E76" s="1" t="s">
        <v>224</v>
      </c>
      <c r="F76" s="1" t="s">
        <v>280</v>
      </c>
      <c r="G76" s="1" t="s">
        <v>470</v>
      </c>
      <c r="H76" s="1" t="s">
        <v>10</v>
      </c>
      <c r="I76" s="1" t="s">
        <v>333</v>
      </c>
      <c r="M76" s="1" t="s">
        <v>640</v>
      </c>
      <c r="Q76" s="1" t="s">
        <v>243</v>
      </c>
      <c r="R76" s="1" t="s">
        <v>286</v>
      </c>
      <c r="T76" s="1" t="s">
        <v>446</v>
      </c>
      <c r="V76" s="1">
        <v>39.195694000000003</v>
      </c>
      <c r="W76" s="1">
        <v>-77.724166999999994</v>
      </c>
      <c r="X76" s="2">
        <v>40325</v>
      </c>
    </row>
    <row r="77" spans="1:24">
      <c r="A77" s="1" t="s">
        <v>111</v>
      </c>
      <c r="B77" s="1" t="s">
        <v>474</v>
      </c>
      <c r="C77" s="1" t="s">
        <v>475</v>
      </c>
      <c r="E77" s="1" t="s">
        <v>224</v>
      </c>
      <c r="F77" s="1" t="s">
        <v>237</v>
      </c>
      <c r="G77" s="1" t="s">
        <v>323</v>
      </c>
      <c r="H77" s="1" t="s">
        <v>10</v>
      </c>
      <c r="I77" s="1" t="s">
        <v>445</v>
      </c>
      <c r="J77" s="1">
        <v>2</v>
      </c>
      <c r="L77" s="1" t="s">
        <v>293</v>
      </c>
      <c r="M77" s="1" t="s">
        <v>640</v>
      </c>
      <c r="N77" s="1" t="s">
        <v>284</v>
      </c>
      <c r="P77" s="1" t="s">
        <v>294</v>
      </c>
      <c r="Q77" s="1" t="s">
        <v>320</v>
      </c>
      <c r="R77" s="1" t="s">
        <v>309</v>
      </c>
      <c r="T77" s="1" t="s">
        <v>233</v>
      </c>
      <c r="U77" s="1" t="s">
        <v>655</v>
      </c>
      <c r="V77" s="1">
        <v>38.812860000000001</v>
      </c>
      <c r="W77" s="1">
        <v>-77.654700000000005</v>
      </c>
      <c r="X77" s="2">
        <v>39139</v>
      </c>
    </row>
    <row r="78" spans="1:24">
      <c r="A78" s="1" t="s">
        <v>112</v>
      </c>
      <c r="B78" s="1" t="s">
        <v>476</v>
      </c>
      <c r="C78" s="1" t="s">
        <v>477</v>
      </c>
      <c r="E78" s="1" t="s">
        <v>224</v>
      </c>
      <c r="F78" s="1" t="s">
        <v>280</v>
      </c>
      <c r="G78" s="1" t="s">
        <v>281</v>
      </c>
      <c r="H78" s="1" t="s">
        <v>10</v>
      </c>
      <c r="I78" s="1" t="s">
        <v>478</v>
      </c>
      <c r="J78" s="1">
        <v>3</v>
      </c>
      <c r="L78" s="1" t="s">
        <v>283</v>
      </c>
      <c r="M78" s="1" t="s">
        <v>640</v>
      </c>
      <c r="N78" s="1" t="s">
        <v>284</v>
      </c>
      <c r="P78" s="1" t="s">
        <v>285</v>
      </c>
      <c r="Q78" s="1" t="s">
        <v>320</v>
      </c>
      <c r="R78" s="1" t="s">
        <v>286</v>
      </c>
      <c r="T78" s="1" t="s">
        <v>339</v>
      </c>
      <c r="U78" s="1" t="s">
        <v>479</v>
      </c>
      <c r="V78" s="1">
        <v>39.044569444444001</v>
      </c>
      <c r="W78" s="1">
        <v>-77.659836111109996</v>
      </c>
      <c r="X78" s="2">
        <v>38056</v>
      </c>
    </row>
    <row r="79" spans="1:24">
      <c r="A79" s="1" t="s">
        <v>113</v>
      </c>
      <c r="B79" s="1" t="s">
        <v>476</v>
      </c>
      <c r="C79" s="1" t="s">
        <v>480</v>
      </c>
      <c r="E79" s="1" t="s">
        <v>224</v>
      </c>
      <c r="F79" s="1" t="s">
        <v>280</v>
      </c>
      <c r="G79" s="1" t="s">
        <v>281</v>
      </c>
      <c r="H79" s="1" t="s">
        <v>10</v>
      </c>
      <c r="I79" s="1" t="s">
        <v>478</v>
      </c>
      <c r="J79" s="1">
        <v>2</v>
      </c>
      <c r="L79" s="1" t="s">
        <v>283</v>
      </c>
      <c r="M79" s="1" t="s">
        <v>640</v>
      </c>
      <c r="N79" s="1" t="s">
        <v>284</v>
      </c>
      <c r="P79" s="1" t="s">
        <v>285</v>
      </c>
      <c r="Q79" s="1" t="s">
        <v>541</v>
      </c>
      <c r="R79" s="1" t="s">
        <v>286</v>
      </c>
      <c r="T79" s="1" t="s">
        <v>458</v>
      </c>
      <c r="U79" s="1" t="s">
        <v>459</v>
      </c>
      <c r="V79" s="1">
        <v>39.077221999999999</v>
      </c>
      <c r="W79" s="1">
        <v>-77.697778</v>
      </c>
      <c r="X79" s="2">
        <v>39476</v>
      </c>
    </row>
    <row r="80" spans="1:24">
      <c r="A80" s="1" t="s">
        <v>114</v>
      </c>
      <c r="B80" s="1" t="s">
        <v>481</v>
      </c>
      <c r="C80" s="1" t="s">
        <v>482</v>
      </c>
      <c r="E80" s="1" t="s">
        <v>224</v>
      </c>
      <c r="F80" s="1" t="s">
        <v>280</v>
      </c>
      <c r="G80" s="1" t="s">
        <v>328</v>
      </c>
      <c r="H80" s="1" t="s">
        <v>10</v>
      </c>
      <c r="I80" s="1" t="s">
        <v>329</v>
      </c>
      <c r="J80" s="1">
        <v>1</v>
      </c>
      <c r="L80" s="1" t="s">
        <v>283</v>
      </c>
      <c r="M80" s="1" t="s">
        <v>640</v>
      </c>
      <c r="N80" s="1" t="s">
        <v>284</v>
      </c>
      <c r="P80" s="1" t="s">
        <v>285</v>
      </c>
      <c r="Q80" s="1" t="s">
        <v>626</v>
      </c>
      <c r="R80" s="1" t="s">
        <v>244</v>
      </c>
      <c r="T80" s="1" t="s">
        <v>245</v>
      </c>
      <c r="U80" s="1" t="s">
        <v>257</v>
      </c>
      <c r="V80" s="1">
        <v>38.93815</v>
      </c>
      <c r="W80" s="1">
        <v>-77.256891666000001</v>
      </c>
      <c r="X80" s="2">
        <v>39141</v>
      </c>
    </row>
    <row r="81" spans="1:24">
      <c r="A81" s="1" t="s">
        <v>483</v>
      </c>
      <c r="B81" s="1" t="s">
        <v>484</v>
      </c>
      <c r="C81" s="1" t="s">
        <v>485</v>
      </c>
      <c r="E81" s="1" t="s">
        <v>224</v>
      </c>
      <c r="F81" s="1" t="s">
        <v>225</v>
      </c>
      <c r="G81" s="1" t="s">
        <v>226</v>
      </c>
      <c r="H81" s="1" t="s">
        <v>227</v>
      </c>
      <c r="I81" s="1" t="s">
        <v>228</v>
      </c>
      <c r="J81" s="1">
        <v>4</v>
      </c>
      <c r="L81" s="1" t="s">
        <v>229</v>
      </c>
      <c r="N81" s="1" t="s">
        <v>230</v>
      </c>
      <c r="P81" s="1" t="s">
        <v>231</v>
      </c>
      <c r="Q81" s="1" t="s">
        <v>486</v>
      </c>
      <c r="R81" s="1" t="s">
        <v>232</v>
      </c>
      <c r="T81" s="1" t="s">
        <v>352</v>
      </c>
      <c r="U81" s="1" t="s">
        <v>487</v>
      </c>
      <c r="V81" s="1">
        <v>39.210349999999998</v>
      </c>
      <c r="W81" s="1">
        <v>-78.064580000000007</v>
      </c>
      <c r="X81" s="2">
        <v>40492</v>
      </c>
    </row>
    <row r="82" spans="1:24">
      <c r="A82" s="1" t="s">
        <v>488</v>
      </c>
      <c r="B82" s="1" t="s">
        <v>484</v>
      </c>
      <c r="C82" s="1" t="s">
        <v>489</v>
      </c>
      <c r="E82" s="1" t="s">
        <v>224</v>
      </c>
      <c r="F82" s="1" t="s">
        <v>225</v>
      </c>
      <c r="G82" s="1" t="s">
        <v>226</v>
      </c>
      <c r="H82" s="1" t="s">
        <v>227</v>
      </c>
      <c r="I82" s="1" t="s">
        <v>228</v>
      </c>
      <c r="J82" s="1">
        <v>3</v>
      </c>
      <c r="L82" s="1" t="s">
        <v>229</v>
      </c>
      <c r="M82" s="1" t="s">
        <v>634</v>
      </c>
      <c r="N82" s="1" t="s">
        <v>230</v>
      </c>
      <c r="O82" s="1" t="s">
        <v>635</v>
      </c>
      <c r="P82" s="1" t="s">
        <v>231</v>
      </c>
      <c r="R82" s="1" t="s">
        <v>232</v>
      </c>
      <c r="T82" s="1" t="s">
        <v>352</v>
      </c>
      <c r="U82" s="1" t="s">
        <v>490</v>
      </c>
      <c r="V82" s="1">
        <v>39.204166666666602</v>
      </c>
      <c r="W82" s="1">
        <v>-78.074444444444396</v>
      </c>
      <c r="X82" s="2">
        <v>36280</v>
      </c>
    </row>
    <row r="83" spans="1:24">
      <c r="A83" s="1" t="s">
        <v>491</v>
      </c>
      <c r="B83" s="1" t="s">
        <v>484</v>
      </c>
      <c r="C83" s="1" t="s">
        <v>492</v>
      </c>
      <c r="E83" s="1" t="s">
        <v>224</v>
      </c>
      <c r="F83" s="1" t="s">
        <v>225</v>
      </c>
      <c r="G83" s="1" t="s">
        <v>226</v>
      </c>
      <c r="H83" s="1" t="s">
        <v>227</v>
      </c>
      <c r="I83" s="1" t="s">
        <v>493</v>
      </c>
      <c r="J83" s="1">
        <v>2</v>
      </c>
      <c r="L83" s="1" t="s">
        <v>229</v>
      </c>
      <c r="M83" s="1" t="s">
        <v>634</v>
      </c>
      <c r="N83" s="1" t="s">
        <v>230</v>
      </c>
      <c r="O83" s="1" t="s">
        <v>635</v>
      </c>
      <c r="P83" s="1" t="s">
        <v>231</v>
      </c>
      <c r="R83" s="1" t="s">
        <v>232</v>
      </c>
      <c r="T83" s="1" t="s">
        <v>233</v>
      </c>
      <c r="U83" s="1" t="s">
        <v>494</v>
      </c>
      <c r="V83" s="1">
        <v>39.160555555555497</v>
      </c>
      <c r="W83" s="1">
        <v>-78.084444444444401</v>
      </c>
      <c r="X83" s="2">
        <v>36280</v>
      </c>
    </row>
    <row r="84" spans="1:24">
      <c r="A84" s="1" t="s">
        <v>495</v>
      </c>
      <c r="B84" s="1" t="s">
        <v>484</v>
      </c>
      <c r="C84" s="1" t="s">
        <v>496</v>
      </c>
      <c r="E84" s="1" t="s">
        <v>224</v>
      </c>
      <c r="F84" s="1" t="s">
        <v>225</v>
      </c>
      <c r="G84" s="1" t="s">
        <v>226</v>
      </c>
      <c r="H84" s="1" t="s">
        <v>227</v>
      </c>
      <c r="I84" s="1" t="s">
        <v>493</v>
      </c>
      <c r="J84" s="1">
        <v>3</v>
      </c>
      <c r="L84" s="1" t="s">
        <v>229</v>
      </c>
      <c r="M84" s="1" t="s">
        <v>634</v>
      </c>
      <c r="N84" s="1" t="s">
        <v>230</v>
      </c>
      <c r="O84" s="1" t="s">
        <v>635</v>
      </c>
      <c r="P84" s="1" t="s">
        <v>231</v>
      </c>
      <c r="Q84" s="1" t="s">
        <v>639</v>
      </c>
      <c r="R84" s="1" t="s">
        <v>232</v>
      </c>
      <c r="T84" s="1" t="s">
        <v>352</v>
      </c>
      <c r="U84" s="1" t="s">
        <v>497</v>
      </c>
      <c r="V84" s="1">
        <v>39.147777779999998</v>
      </c>
      <c r="W84" s="1">
        <v>-78.090555559999999</v>
      </c>
      <c r="X84" s="2">
        <v>37438</v>
      </c>
    </row>
    <row r="85" spans="1:24">
      <c r="A85" s="1" t="s">
        <v>498</v>
      </c>
      <c r="B85" s="1" t="s">
        <v>499</v>
      </c>
      <c r="C85" s="1" t="s">
        <v>500</v>
      </c>
      <c r="E85" s="1" t="s">
        <v>224</v>
      </c>
      <c r="F85" s="1" t="s">
        <v>225</v>
      </c>
      <c r="G85" s="1" t="s">
        <v>501</v>
      </c>
      <c r="H85" s="1" t="s">
        <v>227</v>
      </c>
      <c r="I85" s="1" t="s">
        <v>502</v>
      </c>
      <c r="J85" s="1">
        <v>2</v>
      </c>
      <c r="L85" s="1" t="s">
        <v>229</v>
      </c>
      <c r="M85" s="1" t="s">
        <v>634</v>
      </c>
      <c r="N85" s="1" t="s">
        <v>230</v>
      </c>
      <c r="O85" s="1" t="s">
        <v>646</v>
      </c>
      <c r="P85" s="1" t="s">
        <v>231</v>
      </c>
      <c r="Q85" s="1" t="s">
        <v>320</v>
      </c>
      <c r="R85" s="1" t="s">
        <v>232</v>
      </c>
      <c r="U85" s="1" t="s">
        <v>503</v>
      </c>
      <c r="V85" s="1">
        <v>39.248274000000002</v>
      </c>
      <c r="W85" s="1">
        <v>-78.211588000000006</v>
      </c>
      <c r="X85" s="2">
        <v>38412</v>
      </c>
    </row>
    <row r="86" spans="1:24">
      <c r="A86" s="1" t="s">
        <v>115</v>
      </c>
      <c r="B86" s="1" t="s">
        <v>504</v>
      </c>
      <c r="C86" s="1" t="s">
        <v>505</v>
      </c>
      <c r="E86" s="1" t="s">
        <v>224</v>
      </c>
      <c r="F86" s="1" t="s">
        <v>237</v>
      </c>
      <c r="G86" s="1" t="s">
        <v>506</v>
      </c>
      <c r="H86" s="1" t="s">
        <v>10</v>
      </c>
      <c r="I86" s="1" t="s">
        <v>507</v>
      </c>
      <c r="J86" s="1">
        <v>1</v>
      </c>
      <c r="L86" s="1" t="s">
        <v>240</v>
      </c>
      <c r="M86" s="1" t="s">
        <v>636</v>
      </c>
      <c r="N86" s="1" t="s">
        <v>241</v>
      </c>
      <c r="P86" s="1" t="s">
        <v>242</v>
      </c>
      <c r="Q86" s="1" t="s">
        <v>626</v>
      </c>
      <c r="R86" s="1" t="s">
        <v>244</v>
      </c>
      <c r="T86" s="1" t="s">
        <v>245</v>
      </c>
      <c r="U86" s="1" t="s">
        <v>257</v>
      </c>
      <c r="V86" s="1">
        <v>38.751666999999998</v>
      </c>
      <c r="W86" s="1">
        <v>-77.058610999999999</v>
      </c>
      <c r="X86" s="2">
        <v>39139</v>
      </c>
    </row>
    <row r="87" spans="1:24">
      <c r="A87" s="1" t="s">
        <v>116</v>
      </c>
      <c r="B87" s="1" t="s">
        <v>181</v>
      </c>
      <c r="C87" s="1" t="s">
        <v>182</v>
      </c>
      <c r="E87" s="1" t="s">
        <v>224</v>
      </c>
      <c r="F87" s="1" t="s">
        <v>280</v>
      </c>
      <c r="G87" s="1" t="s">
        <v>508</v>
      </c>
      <c r="H87" s="1" t="s">
        <v>10</v>
      </c>
      <c r="I87" s="1" t="s">
        <v>509</v>
      </c>
      <c r="J87" s="1">
        <v>2</v>
      </c>
      <c r="M87" s="1" t="s">
        <v>656</v>
      </c>
      <c r="Q87" s="1" t="s">
        <v>359</v>
      </c>
      <c r="R87" s="1" t="s">
        <v>286</v>
      </c>
      <c r="T87" s="1" t="s">
        <v>424</v>
      </c>
      <c r="U87" s="1" t="s">
        <v>510</v>
      </c>
      <c r="V87" s="1">
        <v>39.311014</v>
      </c>
      <c r="W87" s="1">
        <v>-77.718605999999994</v>
      </c>
      <c r="X87" s="2">
        <v>40254</v>
      </c>
    </row>
    <row r="88" spans="1:24">
      <c r="A88" s="1" t="s">
        <v>117</v>
      </c>
      <c r="B88" s="1" t="s">
        <v>181</v>
      </c>
      <c r="C88" s="1" t="s">
        <v>183</v>
      </c>
      <c r="E88" s="1" t="s">
        <v>224</v>
      </c>
      <c r="F88" s="1" t="s">
        <v>280</v>
      </c>
      <c r="G88" s="1" t="s">
        <v>508</v>
      </c>
      <c r="H88" s="1" t="s">
        <v>10</v>
      </c>
      <c r="I88" s="1" t="s">
        <v>509</v>
      </c>
      <c r="J88" s="1">
        <v>2</v>
      </c>
      <c r="L88" s="1" t="s">
        <v>283</v>
      </c>
      <c r="M88" s="1" t="s">
        <v>640</v>
      </c>
      <c r="N88" s="1" t="s">
        <v>284</v>
      </c>
      <c r="P88" s="1" t="s">
        <v>285</v>
      </c>
      <c r="Q88" s="1" t="s">
        <v>263</v>
      </c>
      <c r="R88" s="1" t="s">
        <v>286</v>
      </c>
      <c r="T88" s="1" t="s">
        <v>446</v>
      </c>
      <c r="U88" s="1" t="s">
        <v>511</v>
      </c>
      <c r="V88" s="1">
        <v>39.296199999999999</v>
      </c>
      <c r="W88" s="1">
        <v>-77.734300000000005</v>
      </c>
      <c r="X88" s="2">
        <v>40604</v>
      </c>
    </row>
    <row r="89" spans="1:24">
      <c r="A89" s="1" t="s">
        <v>118</v>
      </c>
      <c r="B89" s="1" t="s">
        <v>181</v>
      </c>
      <c r="C89" s="1" t="s">
        <v>512</v>
      </c>
      <c r="E89" s="1" t="s">
        <v>224</v>
      </c>
      <c r="F89" s="1" t="s">
        <v>280</v>
      </c>
      <c r="G89" s="1" t="s">
        <v>508</v>
      </c>
      <c r="H89" s="1" t="s">
        <v>10</v>
      </c>
      <c r="I89" s="1" t="s">
        <v>509</v>
      </c>
      <c r="J89" s="1">
        <v>2</v>
      </c>
      <c r="L89" s="1" t="s">
        <v>283</v>
      </c>
      <c r="M89" s="1" t="s">
        <v>640</v>
      </c>
      <c r="N89" s="1" t="s">
        <v>284</v>
      </c>
      <c r="P89" s="1" t="s">
        <v>285</v>
      </c>
      <c r="Q89" s="1" t="s">
        <v>626</v>
      </c>
      <c r="R89" s="1" t="s">
        <v>286</v>
      </c>
      <c r="T89" s="1" t="s">
        <v>339</v>
      </c>
      <c r="U89" s="1" t="s">
        <v>513</v>
      </c>
      <c r="V89" s="1">
        <v>39.284999999999997</v>
      </c>
      <c r="W89" s="1">
        <v>-77.731666700000005</v>
      </c>
      <c r="X89" s="2">
        <v>39939</v>
      </c>
    </row>
    <row r="90" spans="1:24">
      <c r="A90" s="1" t="s">
        <v>119</v>
      </c>
      <c r="B90" s="1" t="s">
        <v>184</v>
      </c>
      <c r="C90" s="1" t="s">
        <v>185</v>
      </c>
      <c r="E90" s="1" t="s">
        <v>224</v>
      </c>
      <c r="F90" s="1" t="s">
        <v>237</v>
      </c>
      <c r="G90" s="1" t="s">
        <v>392</v>
      </c>
      <c r="H90" s="1" t="s">
        <v>10</v>
      </c>
      <c r="I90" s="1" t="s">
        <v>393</v>
      </c>
      <c r="J90" s="1">
        <v>2</v>
      </c>
      <c r="L90" s="1" t="s">
        <v>283</v>
      </c>
      <c r="M90" s="1" t="s">
        <v>640</v>
      </c>
      <c r="N90" s="1" t="s">
        <v>284</v>
      </c>
      <c r="P90" s="1" t="s">
        <v>285</v>
      </c>
      <c r="Q90" s="1" t="s">
        <v>626</v>
      </c>
      <c r="R90" s="1" t="s">
        <v>244</v>
      </c>
      <c r="T90" s="1" t="s">
        <v>245</v>
      </c>
      <c r="U90" s="1" t="s">
        <v>513</v>
      </c>
      <c r="V90" s="1">
        <v>38.936638899999998</v>
      </c>
      <c r="W90" s="1">
        <v>-77.140527800000001</v>
      </c>
      <c r="X90" s="2">
        <v>39917</v>
      </c>
    </row>
    <row r="91" spans="1:24">
      <c r="A91" s="1" t="s">
        <v>120</v>
      </c>
      <c r="B91" s="1" t="s">
        <v>514</v>
      </c>
      <c r="C91" s="1" t="s">
        <v>515</v>
      </c>
      <c r="E91" s="1" t="s">
        <v>224</v>
      </c>
      <c r="F91" s="1" t="s">
        <v>237</v>
      </c>
      <c r="G91" s="1" t="s">
        <v>291</v>
      </c>
      <c r="H91" s="1" t="s">
        <v>10</v>
      </c>
      <c r="I91" s="1" t="s">
        <v>308</v>
      </c>
      <c r="J91" s="1">
        <v>3</v>
      </c>
      <c r="L91" s="1" t="s">
        <v>247</v>
      </c>
      <c r="M91" s="1" t="s">
        <v>629</v>
      </c>
      <c r="N91" s="1" t="s">
        <v>248</v>
      </c>
      <c r="O91" s="1" t="s">
        <v>637</v>
      </c>
      <c r="P91" s="1" t="s">
        <v>249</v>
      </c>
      <c r="Q91" s="1" t="s">
        <v>243</v>
      </c>
      <c r="R91" s="1" t="s">
        <v>244</v>
      </c>
      <c r="T91" s="1" t="s">
        <v>245</v>
      </c>
      <c r="U91" s="1" t="s">
        <v>516</v>
      </c>
      <c r="V91" s="1">
        <v>38.781666666666602</v>
      </c>
      <c r="W91" s="1">
        <v>-77.388333333333307</v>
      </c>
      <c r="X91" s="2">
        <v>36280</v>
      </c>
    </row>
    <row r="92" spans="1:24">
      <c r="A92" s="1" t="s">
        <v>121</v>
      </c>
      <c r="B92" s="1" t="s">
        <v>186</v>
      </c>
      <c r="C92" s="1" t="s">
        <v>187</v>
      </c>
      <c r="E92" s="1" t="s">
        <v>224</v>
      </c>
      <c r="F92" s="1" t="s">
        <v>237</v>
      </c>
      <c r="G92" s="1" t="s">
        <v>238</v>
      </c>
      <c r="H92" s="1" t="s">
        <v>10</v>
      </c>
      <c r="I92" s="1" t="s">
        <v>517</v>
      </c>
      <c r="J92" s="1">
        <v>3</v>
      </c>
      <c r="L92" s="1" t="s">
        <v>247</v>
      </c>
      <c r="M92" s="1" t="s">
        <v>640</v>
      </c>
      <c r="N92" s="1" t="s">
        <v>248</v>
      </c>
      <c r="P92" s="1" t="s">
        <v>249</v>
      </c>
      <c r="Q92" s="1" t="s">
        <v>263</v>
      </c>
      <c r="R92" s="1" t="s">
        <v>244</v>
      </c>
      <c r="T92" s="1" t="s">
        <v>245</v>
      </c>
      <c r="U92" s="1" t="s">
        <v>518</v>
      </c>
      <c r="V92" s="1">
        <v>38.7318</v>
      </c>
      <c r="W92" s="1">
        <v>-77.219800000000006</v>
      </c>
      <c r="X92" s="2">
        <v>40604</v>
      </c>
    </row>
    <row r="93" spans="1:24">
      <c r="A93" s="1" t="s">
        <v>519</v>
      </c>
      <c r="B93" s="1" t="s">
        <v>520</v>
      </c>
      <c r="C93" s="1" t="s">
        <v>521</v>
      </c>
      <c r="E93" s="1" t="s">
        <v>224</v>
      </c>
      <c r="F93" s="1" t="s">
        <v>225</v>
      </c>
      <c r="G93" s="1" t="s">
        <v>226</v>
      </c>
      <c r="H93" s="1" t="s">
        <v>227</v>
      </c>
      <c r="I93" s="1" t="s">
        <v>228</v>
      </c>
      <c r="J93" s="1">
        <v>2</v>
      </c>
      <c r="L93" s="1" t="s">
        <v>229</v>
      </c>
      <c r="M93" s="1" t="s">
        <v>634</v>
      </c>
      <c r="N93" s="1" t="s">
        <v>230</v>
      </c>
      <c r="O93" s="1" t="s">
        <v>646</v>
      </c>
      <c r="P93" s="1" t="s">
        <v>231</v>
      </c>
      <c r="R93" s="1" t="s">
        <v>232</v>
      </c>
      <c r="T93" s="1" t="s">
        <v>233</v>
      </c>
      <c r="U93" s="1" t="s">
        <v>522</v>
      </c>
      <c r="V93" s="1">
        <v>39.187010000000001</v>
      </c>
      <c r="W93" s="1">
        <v>-78.084599999999995</v>
      </c>
      <c r="X93" s="2">
        <v>36923</v>
      </c>
    </row>
    <row r="94" spans="1:24">
      <c r="A94" s="1" t="s">
        <v>523</v>
      </c>
      <c r="B94" s="1" t="s">
        <v>524</v>
      </c>
      <c r="C94" s="1" t="s">
        <v>525</v>
      </c>
      <c r="E94" s="1" t="s">
        <v>224</v>
      </c>
      <c r="F94" s="1" t="s">
        <v>526</v>
      </c>
      <c r="G94" s="1" t="s">
        <v>527</v>
      </c>
      <c r="H94" s="1" t="s">
        <v>227</v>
      </c>
      <c r="I94" s="1" t="s">
        <v>528</v>
      </c>
      <c r="J94" s="1">
        <v>2</v>
      </c>
      <c r="L94" s="1" t="s">
        <v>229</v>
      </c>
      <c r="M94" s="1" t="s">
        <v>634</v>
      </c>
      <c r="N94" s="1" t="s">
        <v>230</v>
      </c>
      <c r="O94" s="1" t="s">
        <v>635</v>
      </c>
      <c r="P94" s="1" t="s">
        <v>231</v>
      </c>
      <c r="R94" s="1" t="s">
        <v>529</v>
      </c>
      <c r="T94" s="1" t="s">
        <v>352</v>
      </c>
      <c r="V94" s="1">
        <v>38.399444444444399</v>
      </c>
      <c r="W94" s="1">
        <v>-79.391111111111101</v>
      </c>
      <c r="X94" s="2">
        <v>36280</v>
      </c>
    </row>
    <row r="95" spans="1:24">
      <c r="A95" s="1" t="s">
        <v>122</v>
      </c>
      <c r="B95" s="1" t="s">
        <v>530</v>
      </c>
      <c r="C95" s="1" t="s">
        <v>531</v>
      </c>
      <c r="E95" s="1" t="s">
        <v>224</v>
      </c>
      <c r="F95" s="1" t="s">
        <v>280</v>
      </c>
      <c r="G95" s="1" t="s">
        <v>328</v>
      </c>
      <c r="H95" s="1" t="s">
        <v>10</v>
      </c>
      <c r="I95" s="1" t="s">
        <v>329</v>
      </c>
      <c r="J95" s="1">
        <v>2</v>
      </c>
      <c r="L95" s="1" t="s">
        <v>247</v>
      </c>
      <c r="M95" s="1" t="s">
        <v>640</v>
      </c>
      <c r="N95" s="1" t="s">
        <v>248</v>
      </c>
      <c r="P95" s="1" t="s">
        <v>249</v>
      </c>
      <c r="Q95" s="1" t="s">
        <v>626</v>
      </c>
      <c r="R95" s="1" t="s">
        <v>244</v>
      </c>
      <c r="T95" s="1" t="s">
        <v>245</v>
      </c>
      <c r="U95" s="1" t="s">
        <v>257</v>
      </c>
      <c r="V95" s="1">
        <v>38.932361110999999</v>
      </c>
      <c r="W95" s="1">
        <v>-77.308166666999995</v>
      </c>
      <c r="X95" s="2">
        <v>39139</v>
      </c>
    </row>
    <row r="96" spans="1:24">
      <c r="A96" s="1" t="s">
        <v>532</v>
      </c>
      <c r="B96" s="1" t="s">
        <v>533</v>
      </c>
      <c r="C96" s="1" t="s">
        <v>534</v>
      </c>
      <c r="E96" s="1" t="s">
        <v>224</v>
      </c>
      <c r="F96" s="1" t="s">
        <v>526</v>
      </c>
      <c r="G96" s="1" t="s">
        <v>535</v>
      </c>
      <c r="H96" s="1" t="s">
        <v>227</v>
      </c>
      <c r="I96" s="1" t="s">
        <v>536</v>
      </c>
      <c r="J96" s="1">
        <v>2</v>
      </c>
      <c r="L96" s="1" t="s">
        <v>537</v>
      </c>
      <c r="M96" s="1" t="s">
        <v>634</v>
      </c>
      <c r="N96" s="1" t="s">
        <v>230</v>
      </c>
      <c r="O96" s="1" t="s">
        <v>635</v>
      </c>
      <c r="P96" s="1" t="s">
        <v>538</v>
      </c>
      <c r="R96" s="1" t="s">
        <v>529</v>
      </c>
      <c r="T96" s="1" t="s">
        <v>352</v>
      </c>
      <c r="V96" s="1">
        <v>38.482222222222198</v>
      </c>
      <c r="W96" s="1">
        <v>-79.509444444444398</v>
      </c>
      <c r="X96" s="2">
        <v>36280</v>
      </c>
    </row>
    <row r="97" spans="1:24">
      <c r="A97" s="1" t="s">
        <v>123</v>
      </c>
      <c r="B97" s="1" t="s">
        <v>188</v>
      </c>
      <c r="C97" s="1" t="s">
        <v>539</v>
      </c>
      <c r="E97" s="1" t="s">
        <v>224</v>
      </c>
      <c r="F97" s="1" t="s">
        <v>280</v>
      </c>
      <c r="G97" s="1" t="s">
        <v>338</v>
      </c>
      <c r="H97" s="1" t="s">
        <v>10</v>
      </c>
      <c r="I97" s="1" t="s">
        <v>333</v>
      </c>
      <c r="J97" s="1">
        <v>2</v>
      </c>
      <c r="L97" s="1" t="s">
        <v>283</v>
      </c>
      <c r="M97" s="1" t="s">
        <v>640</v>
      </c>
      <c r="N97" s="1" t="s">
        <v>284</v>
      </c>
      <c r="P97" s="1" t="s">
        <v>285</v>
      </c>
      <c r="Q97" s="1" t="s">
        <v>626</v>
      </c>
      <c r="R97" s="1" t="s">
        <v>286</v>
      </c>
      <c r="T97" s="1" t="s">
        <v>540</v>
      </c>
      <c r="U97" s="1" t="s">
        <v>298</v>
      </c>
      <c r="V97" s="1">
        <v>39.209800000000001</v>
      </c>
      <c r="W97" s="1">
        <v>-77.621380555000002</v>
      </c>
      <c r="X97" s="2">
        <v>38959</v>
      </c>
    </row>
    <row r="98" spans="1:24">
      <c r="A98" s="1" t="s">
        <v>124</v>
      </c>
      <c r="B98" s="1" t="s">
        <v>188</v>
      </c>
      <c r="C98" s="1" t="s">
        <v>189</v>
      </c>
      <c r="E98" s="1" t="s">
        <v>224</v>
      </c>
      <c r="F98" s="1" t="s">
        <v>280</v>
      </c>
      <c r="G98" s="1" t="s">
        <v>470</v>
      </c>
      <c r="H98" s="1" t="s">
        <v>10</v>
      </c>
      <c r="I98" s="1" t="s">
        <v>333</v>
      </c>
      <c r="J98" s="1">
        <v>2</v>
      </c>
      <c r="L98" s="1" t="s">
        <v>283</v>
      </c>
      <c r="M98" s="1" t="s">
        <v>640</v>
      </c>
      <c r="N98" s="1" t="s">
        <v>284</v>
      </c>
      <c r="P98" s="1" t="s">
        <v>285</v>
      </c>
      <c r="Q98" s="1" t="s">
        <v>243</v>
      </c>
      <c r="R98" s="1" t="s">
        <v>286</v>
      </c>
      <c r="T98" s="1" t="s">
        <v>540</v>
      </c>
      <c r="U98" s="1" t="s">
        <v>243</v>
      </c>
      <c r="V98" s="1">
        <v>39.166556</v>
      </c>
      <c r="W98" s="1">
        <v>-77.666972000000001</v>
      </c>
      <c r="X98" s="2">
        <v>38420</v>
      </c>
    </row>
    <row r="99" spans="1:24">
      <c r="A99" s="1" t="s">
        <v>125</v>
      </c>
      <c r="B99" s="1" t="s">
        <v>188</v>
      </c>
      <c r="C99" s="1" t="s">
        <v>190</v>
      </c>
      <c r="E99" s="1" t="s">
        <v>224</v>
      </c>
      <c r="F99" s="1" t="s">
        <v>280</v>
      </c>
      <c r="G99" s="1" t="s">
        <v>470</v>
      </c>
      <c r="H99" s="1" t="s">
        <v>10</v>
      </c>
      <c r="I99" s="1" t="s">
        <v>333</v>
      </c>
      <c r="J99" s="1">
        <v>2</v>
      </c>
      <c r="L99" s="1" t="s">
        <v>283</v>
      </c>
      <c r="M99" s="1" t="s">
        <v>640</v>
      </c>
      <c r="N99" s="1" t="s">
        <v>284</v>
      </c>
      <c r="P99" s="1" t="s">
        <v>285</v>
      </c>
      <c r="Q99" s="1" t="s">
        <v>243</v>
      </c>
      <c r="R99" s="1" t="s">
        <v>286</v>
      </c>
      <c r="T99" s="1" t="s">
        <v>540</v>
      </c>
      <c r="U99" s="1" t="s">
        <v>243</v>
      </c>
      <c r="V99" s="1">
        <v>39.159139000000003</v>
      </c>
      <c r="W99" s="1">
        <v>-77.698694000000003</v>
      </c>
      <c r="X99" s="2">
        <v>38420</v>
      </c>
    </row>
    <row r="100" spans="1:24">
      <c r="A100" s="1" t="s">
        <v>126</v>
      </c>
      <c r="B100" s="1" t="s">
        <v>188</v>
      </c>
      <c r="C100" s="1" t="s">
        <v>191</v>
      </c>
      <c r="E100" s="1" t="s">
        <v>224</v>
      </c>
      <c r="F100" s="1" t="s">
        <v>280</v>
      </c>
      <c r="G100" s="1" t="s">
        <v>470</v>
      </c>
      <c r="H100" s="1" t="s">
        <v>10</v>
      </c>
      <c r="I100" s="1" t="s">
        <v>333</v>
      </c>
      <c r="J100" s="1">
        <v>2</v>
      </c>
      <c r="L100" s="1" t="s">
        <v>283</v>
      </c>
      <c r="M100" s="1" t="s">
        <v>640</v>
      </c>
      <c r="N100" s="1" t="s">
        <v>284</v>
      </c>
      <c r="P100" s="1" t="s">
        <v>285</v>
      </c>
      <c r="Q100" s="1" t="s">
        <v>541</v>
      </c>
      <c r="R100" s="1" t="s">
        <v>286</v>
      </c>
      <c r="T100" s="1" t="s">
        <v>424</v>
      </c>
      <c r="U100" s="1" t="s">
        <v>542</v>
      </c>
      <c r="V100" s="1">
        <v>39.142777777776999</v>
      </c>
      <c r="W100" s="1">
        <v>-77.712222222220007</v>
      </c>
      <c r="X100" s="2">
        <v>37795</v>
      </c>
    </row>
    <row r="101" spans="1:24">
      <c r="A101" s="1" t="s">
        <v>127</v>
      </c>
      <c r="B101" s="1" t="s">
        <v>188</v>
      </c>
      <c r="C101" s="1" t="s">
        <v>543</v>
      </c>
      <c r="E101" s="1" t="s">
        <v>224</v>
      </c>
      <c r="F101" s="1" t="s">
        <v>280</v>
      </c>
      <c r="G101" s="1" t="s">
        <v>470</v>
      </c>
      <c r="H101" s="1" t="s">
        <v>10</v>
      </c>
      <c r="I101" s="1" t="s">
        <v>333</v>
      </c>
      <c r="J101" s="1">
        <v>2</v>
      </c>
      <c r="L101" s="1" t="s">
        <v>283</v>
      </c>
      <c r="M101" s="1" t="s">
        <v>640</v>
      </c>
      <c r="N101" s="1" t="s">
        <v>284</v>
      </c>
      <c r="P101" s="1" t="s">
        <v>285</v>
      </c>
      <c r="Q101" s="1" t="s">
        <v>541</v>
      </c>
      <c r="R101" s="1" t="s">
        <v>286</v>
      </c>
      <c r="T101" s="1" t="s">
        <v>424</v>
      </c>
      <c r="U101" s="1" t="s">
        <v>542</v>
      </c>
      <c r="V101" s="1">
        <v>39.142222222222003</v>
      </c>
      <c r="W101" s="1">
        <v>-77.722777777776997</v>
      </c>
      <c r="X101" s="2">
        <v>37795</v>
      </c>
    </row>
    <row r="102" spans="1:24">
      <c r="A102" s="1" t="s">
        <v>128</v>
      </c>
      <c r="B102" s="1" t="s">
        <v>188</v>
      </c>
      <c r="C102" s="1" t="s">
        <v>192</v>
      </c>
      <c r="E102" s="1" t="s">
        <v>224</v>
      </c>
      <c r="F102" s="1" t="s">
        <v>280</v>
      </c>
      <c r="G102" s="1" t="s">
        <v>470</v>
      </c>
      <c r="H102" s="1" t="s">
        <v>10</v>
      </c>
      <c r="I102" s="1" t="s">
        <v>333</v>
      </c>
      <c r="J102" s="1">
        <v>2</v>
      </c>
      <c r="L102" s="1" t="s">
        <v>283</v>
      </c>
      <c r="M102" s="1" t="s">
        <v>640</v>
      </c>
      <c r="N102" s="1" t="s">
        <v>284</v>
      </c>
      <c r="P102" s="1" t="s">
        <v>285</v>
      </c>
      <c r="Q102" s="1" t="s">
        <v>624</v>
      </c>
      <c r="R102" s="1" t="s">
        <v>286</v>
      </c>
      <c r="U102" s="1" t="s">
        <v>325</v>
      </c>
      <c r="V102" s="1">
        <v>39.146388888887998</v>
      </c>
      <c r="W102" s="1">
        <v>-77.732222222220003</v>
      </c>
      <c r="X102" s="2">
        <v>37417</v>
      </c>
    </row>
    <row r="103" spans="1:24">
      <c r="A103" s="1" t="s">
        <v>129</v>
      </c>
      <c r="B103" s="1" t="s">
        <v>193</v>
      </c>
      <c r="C103" s="1" t="s">
        <v>194</v>
      </c>
      <c r="E103" s="1" t="s">
        <v>224</v>
      </c>
      <c r="F103" s="1" t="s">
        <v>280</v>
      </c>
      <c r="G103" s="1" t="s">
        <v>299</v>
      </c>
      <c r="H103" s="1" t="s">
        <v>10</v>
      </c>
      <c r="I103" s="1" t="s">
        <v>296</v>
      </c>
      <c r="J103" s="1">
        <v>2</v>
      </c>
      <c r="L103" s="1" t="s">
        <v>247</v>
      </c>
      <c r="M103" s="1" t="s">
        <v>640</v>
      </c>
      <c r="N103" s="1" t="s">
        <v>248</v>
      </c>
      <c r="P103" s="1" t="s">
        <v>249</v>
      </c>
      <c r="R103" s="1" t="s">
        <v>286</v>
      </c>
      <c r="T103" s="1" t="s">
        <v>233</v>
      </c>
      <c r="U103" s="1" t="s">
        <v>298</v>
      </c>
      <c r="V103" s="1">
        <v>38.952500000000001</v>
      </c>
      <c r="W103" s="1">
        <v>-77.535556</v>
      </c>
      <c r="X103" s="2">
        <v>40609</v>
      </c>
    </row>
    <row r="104" spans="1:24">
      <c r="A104" s="1" t="s">
        <v>130</v>
      </c>
      <c r="B104" s="1" t="s">
        <v>544</v>
      </c>
      <c r="C104" s="1" t="s">
        <v>545</v>
      </c>
      <c r="E104" s="1" t="s">
        <v>224</v>
      </c>
      <c r="F104" s="1" t="s">
        <v>237</v>
      </c>
      <c r="G104" s="1" t="s">
        <v>323</v>
      </c>
      <c r="H104" s="1" t="s">
        <v>10</v>
      </c>
      <c r="I104" s="1" t="s">
        <v>445</v>
      </c>
      <c r="J104" s="1">
        <v>2</v>
      </c>
      <c r="L104" s="1" t="s">
        <v>293</v>
      </c>
      <c r="M104" s="1" t="s">
        <v>640</v>
      </c>
      <c r="N104" s="1" t="s">
        <v>284</v>
      </c>
      <c r="O104" s="1" t="s">
        <v>637</v>
      </c>
      <c r="P104" s="1" t="s">
        <v>294</v>
      </c>
      <c r="Q104" s="1" t="s">
        <v>359</v>
      </c>
      <c r="R104" s="1" t="s">
        <v>351</v>
      </c>
      <c r="T104" s="1" t="s">
        <v>339</v>
      </c>
      <c r="U104" s="1" t="s">
        <v>546</v>
      </c>
      <c r="V104" s="1">
        <v>38.755000000000003</v>
      </c>
      <c r="W104" s="1">
        <v>-77.673888888888897</v>
      </c>
      <c r="X104" s="2">
        <v>36280</v>
      </c>
    </row>
    <row r="105" spans="1:24">
      <c r="A105" s="1" t="s">
        <v>547</v>
      </c>
      <c r="B105" s="1" t="s">
        <v>544</v>
      </c>
      <c r="C105" s="1" t="s">
        <v>548</v>
      </c>
      <c r="E105" s="1" t="s">
        <v>224</v>
      </c>
      <c r="F105" s="1" t="s">
        <v>237</v>
      </c>
      <c r="G105" s="1" t="s">
        <v>323</v>
      </c>
      <c r="H105" s="1" t="s">
        <v>10</v>
      </c>
      <c r="I105" s="1" t="s">
        <v>445</v>
      </c>
      <c r="J105" s="1">
        <v>2</v>
      </c>
      <c r="L105" s="1" t="s">
        <v>293</v>
      </c>
      <c r="M105" s="1" t="s">
        <v>640</v>
      </c>
      <c r="N105" s="1" t="s">
        <v>284</v>
      </c>
      <c r="O105" s="1" t="s">
        <v>637</v>
      </c>
      <c r="P105" s="1" t="s">
        <v>294</v>
      </c>
      <c r="Q105" s="1" t="s">
        <v>541</v>
      </c>
      <c r="R105" s="1" t="s">
        <v>351</v>
      </c>
      <c r="T105" s="1" t="s">
        <v>339</v>
      </c>
      <c r="U105" s="1" t="s">
        <v>549</v>
      </c>
      <c r="V105" s="1">
        <v>38.748333333333299</v>
      </c>
      <c r="W105" s="1">
        <v>-77.685277777777699</v>
      </c>
      <c r="X105" s="2">
        <v>36280</v>
      </c>
    </row>
    <row r="106" spans="1:24">
      <c r="A106" s="1" t="s">
        <v>550</v>
      </c>
      <c r="B106" s="1" t="s">
        <v>544</v>
      </c>
      <c r="C106" s="1" t="s">
        <v>551</v>
      </c>
      <c r="E106" s="1" t="s">
        <v>224</v>
      </c>
      <c r="F106" s="1" t="s">
        <v>237</v>
      </c>
      <c r="G106" s="1" t="s">
        <v>323</v>
      </c>
      <c r="H106" s="1" t="s">
        <v>10</v>
      </c>
      <c r="I106" s="1" t="s">
        <v>445</v>
      </c>
      <c r="J106" s="1">
        <v>2</v>
      </c>
      <c r="L106" s="1" t="s">
        <v>293</v>
      </c>
      <c r="M106" s="1" t="s">
        <v>640</v>
      </c>
      <c r="N106" s="1" t="s">
        <v>284</v>
      </c>
      <c r="P106" s="1" t="s">
        <v>294</v>
      </c>
      <c r="Q106" s="1" t="s">
        <v>541</v>
      </c>
      <c r="R106" s="1" t="s">
        <v>351</v>
      </c>
      <c r="T106" s="1" t="s">
        <v>339</v>
      </c>
      <c r="U106" s="1" t="s">
        <v>552</v>
      </c>
      <c r="V106" s="1">
        <v>38.748055555555503</v>
      </c>
      <c r="W106" s="1">
        <v>-77.685833333333306</v>
      </c>
      <c r="X106" s="2">
        <v>36280</v>
      </c>
    </row>
    <row r="107" spans="1:24">
      <c r="A107" s="1" t="s">
        <v>553</v>
      </c>
      <c r="B107" s="1" t="s">
        <v>554</v>
      </c>
      <c r="C107" s="1" t="s">
        <v>555</v>
      </c>
      <c r="E107" s="1" t="s">
        <v>224</v>
      </c>
      <c r="F107" s="1" t="s">
        <v>526</v>
      </c>
      <c r="G107" s="1" t="s">
        <v>535</v>
      </c>
      <c r="H107" s="1" t="s">
        <v>227</v>
      </c>
      <c r="I107" s="1" t="s">
        <v>536</v>
      </c>
      <c r="J107" s="1">
        <v>2</v>
      </c>
      <c r="M107" s="1" t="s">
        <v>634</v>
      </c>
      <c r="R107" s="1" t="s">
        <v>529</v>
      </c>
      <c r="T107" s="1" t="s">
        <v>352</v>
      </c>
      <c r="X107" s="2">
        <v>37565</v>
      </c>
    </row>
    <row r="108" spans="1:24">
      <c r="A108" s="1" t="s">
        <v>556</v>
      </c>
      <c r="B108" s="1" t="s">
        <v>554</v>
      </c>
      <c r="C108" s="1" t="s">
        <v>557</v>
      </c>
      <c r="E108" s="1" t="s">
        <v>224</v>
      </c>
      <c r="F108" s="1" t="s">
        <v>526</v>
      </c>
      <c r="G108" s="1" t="s">
        <v>535</v>
      </c>
      <c r="H108" s="1" t="s">
        <v>227</v>
      </c>
      <c r="I108" s="1" t="s">
        <v>536</v>
      </c>
      <c r="J108" s="1">
        <v>2</v>
      </c>
      <c r="L108" s="1" t="s">
        <v>537</v>
      </c>
      <c r="M108" s="1" t="s">
        <v>634</v>
      </c>
      <c r="N108" s="1" t="s">
        <v>230</v>
      </c>
      <c r="P108" s="1" t="s">
        <v>538</v>
      </c>
      <c r="R108" s="1" t="s">
        <v>529</v>
      </c>
      <c r="T108" s="1" t="s">
        <v>352</v>
      </c>
      <c r="V108" s="1">
        <v>38.470277777777703</v>
      </c>
      <c r="W108" s="1">
        <v>-79.514722222222204</v>
      </c>
      <c r="X108" s="2">
        <v>36280</v>
      </c>
    </row>
    <row r="109" spans="1:24">
      <c r="A109" s="1" t="s">
        <v>558</v>
      </c>
      <c r="B109" s="1" t="s">
        <v>554</v>
      </c>
      <c r="C109" s="1" t="s">
        <v>559</v>
      </c>
      <c r="E109" s="1" t="s">
        <v>224</v>
      </c>
      <c r="F109" s="1" t="s">
        <v>526</v>
      </c>
      <c r="G109" s="1" t="s">
        <v>535</v>
      </c>
      <c r="H109" s="1" t="s">
        <v>227</v>
      </c>
      <c r="I109" s="1" t="s">
        <v>536</v>
      </c>
      <c r="J109" s="1">
        <v>2</v>
      </c>
      <c r="L109" s="1" t="s">
        <v>537</v>
      </c>
      <c r="M109" s="1" t="s">
        <v>634</v>
      </c>
      <c r="N109" s="1" t="s">
        <v>230</v>
      </c>
      <c r="P109" s="1" t="s">
        <v>538</v>
      </c>
      <c r="R109" s="1" t="s">
        <v>529</v>
      </c>
      <c r="T109" s="1" t="s">
        <v>352</v>
      </c>
      <c r="U109" s="1" t="s">
        <v>560</v>
      </c>
      <c r="V109" s="1">
        <v>38.470277777777703</v>
      </c>
      <c r="W109" s="1">
        <v>-79.514722222222204</v>
      </c>
      <c r="X109" s="2">
        <v>36280</v>
      </c>
    </row>
    <row r="110" spans="1:24">
      <c r="A110" s="1" t="s">
        <v>561</v>
      </c>
      <c r="B110" s="1" t="s">
        <v>554</v>
      </c>
      <c r="C110" s="1" t="s">
        <v>562</v>
      </c>
      <c r="E110" s="1" t="s">
        <v>224</v>
      </c>
      <c r="F110" s="1" t="s">
        <v>526</v>
      </c>
      <c r="G110" s="1" t="s">
        <v>535</v>
      </c>
      <c r="H110" s="1" t="s">
        <v>227</v>
      </c>
      <c r="I110" s="1" t="s">
        <v>536</v>
      </c>
      <c r="J110" s="1">
        <v>1</v>
      </c>
      <c r="L110" s="1" t="s">
        <v>537</v>
      </c>
      <c r="M110" s="1" t="s">
        <v>634</v>
      </c>
      <c r="N110" s="1" t="s">
        <v>230</v>
      </c>
      <c r="O110" s="1" t="s">
        <v>635</v>
      </c>
      <c r="P110" s="1" t="s">
        <v>538</v>
      </c>
      <c r="Q110" s="1" t="s">
        <v>624</v>
      </c>
      <c r="R110" s="1" t="s">
        <v>529</v>
      </c>
      <c r="T110" s="1" t="s">
        <v>352</v>
      </c>
      <c r="U110" s="1" t="s">
        <v>563</v>
      </c>
      <c r="V110" s="1">
        <v>38.435277777777699</v>
      </c>
      <c r="W110" s="1">
        <v>-79.521388888888794</v>
      </c>
      <c r="X110" s="2">
        <v>36280</v>
      </c>
    </row>
    <row r="111" spans="1:24">
      <c r="A111" s="1" t="s">
        <v>131</v>
      </c>
      <c r="B111" s="1" t="s">
        <v>564</v>
      </c>
      <c r="C111" s="1" t="s">
        <v>657</v>
      </c>
      <c r="E111" s="1" t="s">
        <v>224</v>
      </c>
      <c r="F111" s="1" t="s">
        <v>280</v>
      </c>
      <c r="G111" s="1" t="s">
        <v>658</v>
      </c>
      <c r="H111" s="1" t="s">
        <v>10</v>
      </c>
      <c r="I111" s="1" t="s">
        <v>565</v>
      </c>
      <c r="M111" s="1" t="s">
        <v>640</v>
      </c>
      <c r="Q111" s="1" t="s">
        <v>298</v>
      </c>
      <c r="R111" s="1" t="s">
        <v>286</v>
      </c>
      <c r="T111" s="1" t="s">
        <v>628</v>
      </c>
      <c r="V111" s="1">
        <v>39.024931000000002</v>
      </c>
      <c r="W111" s="1">
        <v>-77.368694000000005</v>
      </c>
      <c r="X111" s="2">
        <v>40325</v>
      </c>
    </row>
    <row r="112" spans="1:24">
      <c r="A112" s="1" t="s">
        <v>132</v>
      </c>
      <c r="B112" s="1" t="s">
        <v>564</v>
      </c>
      <c r="C112" s="1" t="s">
        <v>371</v>
      </c>
      <c r="E112" s="1" t="s">
        <v>224</v>
      </c>
      <c r="F112" s="1" t="s">
        <v>280</v>
      </c>
      <c r="G112" s="1" t="s">
        <v>328</v>
      </c>
      <c r="H112" s="1" t="s">
        <v>10</v>
      </c>
      <c r="I112" s="1" t="s">
        <v>565</v>
      </c>
      <c r="J112" s="1">
        <v>2</v>
      </c>
      <c r="L112" s="1" t="s">
        <v>293</v>
      </c>
      <c r="M112" s="1" t="s">
        <v>640</v>
      </c>
      <c r="N112" s="1" t="s">
        <v>284</v>
      </c>
      <c r="P112" s="1" t="s">
        <v>294</v>
      </c>
      <c r="Q112" s="1" t="s">
        <v>626</v>
      </c>
      <c r="R112" s="1" t="s">
        <v>244</v>
      </c>
      <c r="T112" s="1" t="s">
        <v>233</v>
      </c>
      <c r="U112" s="1" t="s">
        <v>513</v>
      </c>
      <c r="V112" s="1">
        <v>38.992011099999999</v>
      </c>
      <c r="W112" s="1">
        <v>-77.368913899999995</v>
      </c>
      <c r="X112" s="2">
        <v>39939</v>
      </c>
    </row>
    <row r="113" spans="1:24">
      <c r="A113" s="1" t="s">
        <v>566</v>
      </c>
      <c r="B113" s="1" t="s">
        <v>567</v>
      </c>
      <c r="C113" s="1" t="s">
        <v>568</v>
      </c>
      <c r="E113" s="1" t="s">
        <v>224</v>
      </c>
      <c r="F113" s="1" t="s">
        <v>225</v>
      </c>
      <c r="G113" s="1" t="s">
        <v>569</v>
      </c>
      <c r="H113" s="1" t="s">
        <v>227</v>
      </c>
      <c r="I113" s="1" t="s">
        <v>228</v>
      </c>
      <c r="L113" s="1" t="s">
        <v>570</v>
      </c>
      <c r="M113" s="1" t="s">
        <v>634</v>
      </c>
      <c r="N113" s="1" t="s">
        <v>230</v>
      </c>
      <c r="P113" s="1" t="s">
        <v>571</v>
      </c>
      <c r="R113" s="1" t="s">
        <v>232</v>
      </c>
      <c r="V113" s="1">
        <v>39.311583329999998</v>
      </c>
      <c r="W113" s="1">
        <v>-78.108305560000005</v>
      </c>
      <c r="X113" s="2">
        <v>39548</v>
      </c>
    </row>
    <row r="114" spans="1:24">
      <c r="A114" s="1" t="s">
        <v>133</v>
      </c>
      <c r="B114" s="1" t="s">
        <v>573</v>
      </c>
      <c r="C114" s="1" t="s">
        <v>659</v>
      </c>
      <c r="E114" s="1" t="s">
        <v>224</v>
      </c>
      <c r="F114" s="1" t="s">
        <v>237</v>
      </c>
      <c r="G114" s="1" t="s">
        <v>254</v>
      </c>
      <c r="H114" s="1" t="s">
        <v>10</v>
      </c>
      <c r="I114" s="1" t="s">
        <v>439</v>
      </c>
      <c r="J114" s="1">
        <v>2</v>
      </c>
      <c r="L114" s="1" t="s">
        <v>283</v>
      </c>
      <c r="M114" s="1" t="s">
        <v>640</v>
      </c>
      <c r="N114" s="1" t="s">
        <v>284</v>
      </c>
      <c r="P114" s="1" t="s">
        <v>285</v>
      </c>
      <c r="Q114" s="1" t="s">
        <v>639</v>
      </c>
      <c r="R114" s="1" t="s">
        <v>244</v>
      </c>
      <c r="T114" s="1" t="s">
        <v>245</v>
      </c>
      <c r="U114" s="1" t="s">
        <v>440</v>
      </c>
      <c r="V114" s="1">
        <v>38.860556000000003</v>
      </c>
      <c r="W114" s="1">
        <v>-77.166111000000001</v>
      </c>
      <c r="X114" s="2">
        <v>38147</v>
      </c>
    </row>
    <row r="115" spans="1:24">
      <c r="A115" s="1" t="s">
        <v>572</v>
      </c>
      <c r="B115" s="1" t="s">
        <v>573</v>
      </c>
      <c r="C115" s="1" t="s">
        <v>574</v>
      </c>
      <c r="E115" s="1" t="s">
        <v>224</v>
      </c>
      <c r="F115" s="1" t="s">
        <v>237</v>
      </c>
      <c r="G115" s="1" t="s">
        <v>254</v>
      </c>
      <c r="H115" s="1" t="s">
        <v>10</v>
      </c>
      <c r="I115" s="1" t="s">
        <v>439</v>
      </c>
      <c r="J115" s="1">
        <v>2</v>
      </c>
      <c r="L115" s="1" t="s">
        <v>283</v>
      </c>
      <c r="M115" s="1" t="s">
        <v>640</v>
      </c>
      <c r="N115" s="1" t="s">
        <v>284</v>
      </c>
      <c r="P115" s="1" t="s">
        <v>285</v>
      </c>
      <c r="R115" s="1" t="s">
        <v>244</v>
      </c>
      <c r="T115" s="1" t="s">
        <v>245</v>
      </c>
      <c r="U115" s="1" t="s">
        <v>440</v>
      </c>
      <c r="V115" s="1">
        <v>38.863610999999999</v>
      </c>
      <c r="W115" s="1">
        <v>-77.171943999999996</v>
      </c>
      <c r="X115" s="2">
        <v>38147</v>
      </c>
    </row>
    <row r="116" spans="1:24">
      <c r="A116" s="4" t="s">
        <v>134</v>
      </c>
      <c r="B116" s="4" t="s">
        <v>195</v>
      </c>
      <c r="C116" s="4" t="s">
        <v>196</v>
      </c>
      <c r="D116" s="4"/>
      <c r="E116" s="4" t="s">
        <v>224</v>
      </c>
      <c r="F116" s="4" t="s">
        <v>280</v>
      </c>
      <c r="G116" s="4" t="s">
        <v>420</v>
      </c>
      <c r="H116" s="4" t="s">
        <v>10</v>
      </c>
      <c r="I116" s="4" t="s">
        <v>418</v>
      </c>
      <c r="J116" s="4">
        <v>2</v>
      </c>
      <c r="K116" s="4"/>
      <c r="L116" s="4" t="s">
        <v>293</v>
      </c>
      <c r="M116" s="4" t="s">
        <v>640</v>
      </c>
      <c r="N116" s="4" t="s">
        <v>284</v>
      </c>
      <c r="O116" s="4"/>
      <c r="P116" s="4" t="s">
        <v>294</v>
      </c>
      <c r="Q116" s="4" t="s">
        <v>298</v>
      </c>
      <c r="R116" s="4" t="s">
        <v>286</v>
      </c>
      <c r="S116" s="4"/>
      <c r="T116" s="4" t="s">
        <v>245</v>
      </c>
      <c r="U116" s="4" t="s">
        <v>394</v>
      </c>
      <c r="V116" s="4">
        <v>39.104199999999999</v>
      </c>
      <c r="W116" s="4">
        <v>-77.553299999999993</v>
      </c>
      <c r="X116" s="5">
        <v>40984</v>
      </c>
    </row>
    <row r="117" spans="1:24">
      <c r="A117" s="1" t="s">
        <v>135</v>
      </c>
      <c r="B117" s="1" t="s">
        <v>575</v>
      </c>
      <c r="C117" s="1" t="s">
        <v>391</v>
      </c>
      <c r="E117" s="1" t="s">
        <v>224</v>
      </c>
      <c r="F117" s="1" t="s">
        <v>237</v>
      </c>
      <c r="G117" s="1" t="s">
        <v>392</v>
      </c>
      <c r="H117" s="1" t="s">
        <v>10</v>
      </c>
      <c r="I117" s="1" t="s">
        <v>393</v>
      </c>
      <c r="J117" s="1">
        <v>1</v>
      </c>
      <c r="L117" s="1" t="s">
        <v>283</v>
      </c>
      <c r="M117" s="1" t="s">
        <v>640</v>
      </c>
      <c r="N117" s="1" t="s">
        <v>284</v>
      </c>
      <c r="P117" s="1" t="s">
        <v>285</v>
      </c>
      <c r="Q117" s="1" t="s">
        <v>626</v>
      </c>
      <c r="R117" s="1" t="s">
        <v>244</v>
      </c>
      <c r="T117" s="1" t="s">
        <v>264</v>
      </c>
      <c r="U117" s="1" t="s">
        <v>394</v>
      </c>
      <c r="V117" s="1">
        <v>38.962806</v>
      </c>
      <c r="W117" s="1">
        <v>-77.157388999999995</v>
      </c>
      <c r="X117" s="2">
        <v>39961</v>
      </c>
    </row>
    <row r="118" spans="1:24">
      <c r="A118" s="1" t="s">
        <v>136</v>
      </c>
      <c r="B118" s="1" t="s">
        <v>576</v>
      </c>
      <c r="C118" s="1" t="s">
        <v>577</v>
      </c>
      <c r="E118" s="1" t="s">
        <v>224</v>
      </c>
      <c r="F118" s="1" t="s">
        <v>280</v>
      </c>
      <c r="G118" s="1" t="s">
        <v>455</v>
      </c>
      <c r="H118" s="1" t="s">
        <v>10</v>
      </c>
      <c r="I118" s="1" t="s">
        <v>426</v>
      </c>
      <c r="J118" s="1">
        <v>2</v>
      </c>
      <c r="L118" s="1" t="s">
        <v>283</v>
      </c>
      <c r="M118" s="1" t="s">
        <v>640</v>
      </c>
      <c r="N118" s="1" t="s">
        <v>284</v>
      </c>
      <c r="P118" s="1" t="s">
        <v>285</v>
      </c>
      <c r="Q118" s="1" t="s">
        <v>320</v>
      </c>
      <c r="R118" s="1" t="s">
        <v>351</v>
      </c>
      <c r="T118" s="1" t="s">
        <v>578</v>
      </c>
      <c r="U118" s="1" t="s">
        <v>330</v>
      </c>
      <c r="V118" s="1">
        <v>38.972059999999999</v>
      </c>
      <c r="W118" s="1">
        <v>-77.726830000000007</v>
      </c>
      <c r="X118" s="2">
        <v>37389</v>
      </c>
    </row>
    <row r="119" spans="1:24">
      <c r="A119" s="1" t="s">
        <v>137</v>
      </c>
      <c r="B119" s="1" t="s">
        <v>197</v>
      </c>
      <c r="C119" s="1" t="s">
        <v>196</v>
      </c>
      <c r="E119" s="1" t="s">
        <v>224</v>
      </c>
      <c r="F119" s="1" t="s">
        <v>237</v>
      </c>
      <c r="G119" s="1" t="s">
        <v>579</v>
      </c>
      <c r="H119" s="1" t="s">
        <v>10</v>
      </c>
      <c r="I119" s="1" t="s">
        <v>580</v>
      </c>
      <c r="J119" s="1">
        <v>1</v>
      </c>
      <c r="M119" s="1" t="s">
        <v>629</v>
      </c>
      <c r="Q119" s="1" t="s">
        <v>359</v>
      </c>
      <c r="R119" s="1" t="s">
        <v>244</v>
      </c>
      <c r="T119" s="1" t="s">
        <v>581</v>
      </c>
      <c r="U119" s="1" t="s">
        <v>361</v>
      </c>
      <c r="V119" s="1">
        <v>38.735833</v>
      </c>
      <c r="W119" s="1">
        <v>-77.363889</v>
      </c>
      <c r="X119" s="2">
        <v>40277</v>
      </c>
    </row>
    <row r="120" spans="1:24">
      <c r="A120" s="1" t="s">
        <v>582</v>
      </c>
      <c r="B120" s="1" t="s">
        <v>583</v>
      </c>
      <c r="C120" s="1" t="s">
        <v>584</v>
      </c>
      <c r="E120" s="1" t="s">
        <v>224</v>
      </c>
      <c r="F120" s="1" t="s">
        <v>526</v>
      </c>
      <c r="G120" s="1" t="s">
        <v>535</v>
      </c>
      <c r="H120" s="1" t="s">
        <v>227</v>
      </c>
      <c r="I120" s="1" t="s">
        <v>536</v>
      </c>
      <c r="J120" s="1">
        <v>1</v>
      </c>
      <c r="L120" s="1" t="s">
        <v>537</v>
      </c>
      <c r="M120" s="1" t="s">
        <v>634</v>
      </c>
      <c r="N120" s="1" t="s">
        <v>230</v>
      </c>
      <c r="O120" s="1" t="s">
        <v>635</v>
      </c>
      <c r="P120" s="1" t="s">
        <v>538</v>
      </c>
      <c r="R120" s="1" t="s">
        <v>529</v>
      </c>
      <c r="T120" s="1" t="s">
        <v>233</v>
      </c>
      <c r="U120" s="1" t="s">
        <v>585</v>
      </c>
      <c r="V120" s="1">
        <v>38.418611111111098</v>
      </c>
      <c r="W120" s="1">
        <v>-79.569722222222197</v>
      </c>
      <c r="X120" s="2">
        <v>36280</v>
      </c>
    </row>
    <row r="121" spans="1:24">
      <c r="A121" s="1" t="s">
        <v>586</v>
      </c>
      <c r="B121" s="1" t="s">
        <v>583</v>
      </c>
      <c r="C121" s="1" t="s">
        <v>587</v>
      </c>
      <c r="E121" s="1" t="s">
        <v>224</v>
      </c>
      <c r="F121" s="1" t="s">
        <v>526</v>
      </c>
      <c r="G121" s="1" t="s">
        <v>535</v>
      </c>
      <c r="H121" s="1" t="s">
        <v>227</v>
      </c>
      <c r="I121" s="1" t="s">
        <v>536</v>
      </c>
      <c r="J121" s="1">
        <v>1</v>
      </c>
      <c r="L121" s="1" t="s">
        <v>537</v>
      </c>
      <c r="M121" s="1" t="s">
        <v>634</v>
      </c>
      <c r="N121" s="1" t="s">
        <v>230</v>
      </c>
      <c r="O121" s="1" t="s">
        <v>635</v>
      </c>
      <c r="P121" s="1" t="s">
        <v>538</v>
      </c>
      <c r="R121" s="1" t="s">
        <v>529</v>
      </c>
      <c r="T121" s="1" t="s">
        <v>352</v>
      </c>
      <c r="U121" s="1" t="s">
        <v>588</v>
      </c>
      <c r="V121" s="1">
        <v>38.4166666666666</v>
      </c>
      <c r="W121" s="1">
        <v>-79.572777777777702</v>
      </c>
      <c r="X121" s="2">
        <v>36280</v>
      </c>
    </row>
    <row r="122" spans="1:24">
      <c r="A122" s="1" t="s">
        <v>589</v>
      </c>
      <c r="B122" s="1" t="s">
        <v>590</v>
      </c>
      <c r="C122" s="1" t="s">
        <v>591</v>
      </c>
      <c r="E122" s="1" t="s">
        <v>224</v>
      </c>
      <c r="F122" s="1" t="s">
        <v>526</v>
      </c>
      <c r="G122" s="1" t="s">
        <v>535</v>
      </c>
      <c r="H122" s="1" t="s">
        <v>227</v>
      </c>
      <c r="I122" s="1" t="s">
        <v>536</v>
      </c>
      <c r="J122" s="1">
        <v>1</v>
      </c>
      <c r="L122" s="1" t="s">
        <v>537</v>
      </c>
      <c r="M122" s="1" t="s">
        <v>634</v>
      </c>
      <c r="N122" s="1" t="s">
        <v>230</v>
      </c>
      <c r="O122" s="1" t="s">
        <v>635</v>
      </c>
      <c r="P122" s="1" t="s">
        <v>538</v>
      </c>
      <c r="R122" s="1" t="s">
        <v>529</v>
      </c>
      <c r="T122" s="1" t="s">
        <v>352</v>
      </c>
      <c r="U122" s="1" t="s">
        <v>592</v>
      </c>
      <c r="V122" s="1">
        <v>38.415277777777703</v>
      </c>
      <c r="W122" s="1">
        <v>-79.576666666666597</v>
      </c>
      <c r="X122" s="2">
        <v>36280</v>
      </c>
    </row>
    <row r="123" spans="1:24">
      <c r="A123" s="1" t="s">
        <v>138</v>
      </c>
      <c r="B123" s="1" t="s">
        <v>593</v>
      </c>
      <c r="C123" s="1" t="s">
        <v>594</v>
      </c>
      <c r="E123" s="1" t="s">
        <v>224</v>
      </c>
      <c r="F123" s="1" t="s">
        <v>280</v>
      </c>
      <c r="G123" s="1" t="s">
        <v>441</v>
      </c>
      <c r="H123" s="1" t="s">
        <v>10</v>
      </c>
      <c r="I123" s="1" t="s">
        <v>282</v>
      </c>
      <c r="J123" s="1">
        <v>1</v>
      </c>
      <c r="L123" s="1" t="s">
        <v>283</v>
      </c>
      <c r="M123" s="1" t="s">
        <v>640</v>
      </c>
      <c r="N123" s="1" t="s">
        <v>284</v>
      </c>
      <c r="P123" s="1" t="s">
        <v>285</v>
      </c>
      <c r="Q123" s="1" t="s">
        <v>320</v>
      </c>
      <c r="R123" s="1" t="s">
        <v>286</v>
      </c>
      <c r="T123" s="1" t="s">
        <v>334</v>
      </c>
      <c r="U123" s="1" t="s">
        <v>595</v>
      </c>
      <c r="V123" s="1">
        <v>39.014339999999997</v>
      </c>
      <c r="W123" s="1">
        <v>-77.79316</v>
      </c>
      <c r="X123" s="2">
        <v>38803</v>
      </c>
    </row>
    <row r="124" spans="1:24">
      <c r="A124" s="1" t="s">
        <v>139</v>
      </c>
      <c r="B124" s="1" t="s">
        <v>596</v>
      </c>
      <c r="C124" s="1" t="s">
        <v>597</v>
      </c>
      <c r="E124" s="1" t="s">
        <v>224</v>
      </c>
      <c r="F124" s="1" t="s">
        <v>280</v>
      </c>
      <c r="G124" s="1" t="s">
        <v>598</v>
      </c>
      <c r="H124" s="1" t="s">
        <v>10</v>
      </c>
      <c r="I124" s="1" t="s">
        <v>384</v>
      </c>
      <c r="J124" s="1">
        <v>1</v>
      </c>
      <c r="L124" s="1" t="s">
        <v>283</v>
      </c>
      <c r="M124" s="1" t="s">
        <v>656</v>
      </c>
      <c r="N124" s="1" t="s">
        <v>284</v>
      </c>
      <c r="P124" s="1" t="s">
        <v>285</v>
      </c>
      <c r="Q124" s="1" t="s">
        <v>639</v>
      </c>
      <c r="R124" s="1" t="s">
        <v>351</v>
      </c>
      <c r="T124" s="1" t="s">
        <v>339</v>
      </c>
      <c r="U124" s="1" t="s">
        <v>599</v>
      </c>
      <c r="V124" s="1">
        <v>38.9000135</v>
      </c>
      <c r="W124" s="1">
        <v>-78.037499999999994</v>
      </c>
      <c r="X124" s="2">
        <v>37187</v>
      </c>
    </row>
    <row r="125" spans="1:24">
      <c r="A125" s="1" t="s">
        <v>600</v>
      </c>
      <c r="B125" s="1" t="s">
        <v>601</v>
      </c>
      <c r="C125" s="1" t="s">
        <v>602</v>
      </c>
      <c r="E125" s="1" t="s">
        <v>224</v>
      </c>
      <c r="F125" s="1" t="s">
        <v>225</v>
      </c>
      <c r="G125" s="1" t="s">
        <v>269</v>
      </c>
      <c r="H125" s="1" t="s">
        <v>227</v>
      </c>
      <c r="I125" s="1" t="s">
        <v>270</v>
      </c>
      <c r="J125" s="1">
        <v>1</v>
      </c>
      <c r="L125" s="1" t="s">
        <v>229</v>
      </c>
      <c r="M125" s="1" t="s">
        <v>634</v>
      </c>
      <c r="N125" s="1" t="s">
        <v>230</v>
      </c>
      <c r="O125" s="1" t="s">
        <v>660</v>
      </c>
      <c r="P125" s="1" t="s">
        <v>231</v>
      </c>
      <c r="Q125" s="1" t="s">
        <v>320</v>
      </c>
      <c r="R125" s="1" t="s">
        <v>232</v>
      </c>
      <c r="U125" s="1" t="s">
        <v>603</v>
      </c>
      <c r="V125" s="1">
        <v>39.324308330000001</v>
      </c>
      <c r="W125" s="1">
        <v>-78.265697220000007</v>
      </c>
      <c r="X125" s="2">
        <v>38078</v>
      </c>
    </row>
    <row r="126" spans="1:24">
      <c r="A126" s="1" t="s">
        <v>140</v>
      </c>
      <c r="B126" s="1" t="s">
        <v>604</v>
      </c>
      <c r="C126" s="1" t="s">
        <v>605</v>
      </c>
      <c r="E126" s="1" t="s">
        <v>224</v>
      </c>
      <c r="F126" s="1" t="s">
        <v>280</v>
      </c>
      <c r="G126" s="1" t="s">
        <v>332</v>
      </c>
      <c r="H126" s="1" t="s">
        <v>10</v>
      </c>
      <c r="I126" s="1" t="s">
        <v>333</v>
      </c>
      <c r="J126" s="1">
        <v>1</v>
      </c>
      <c r="L126" s="1" t="s">
        <v>283</v>
      </c>
      <c r="M126" s="1" t="s">
        <v>640</v>
      </c>
      <c r="N126" s="1" t="s">
        <v>284</v>
      </c>
      <c r="P126" s="1" t="s">
        <v>285</v>
      </c>
      <c r="Q126" s="1" t="s">
        <v>320</v>
      </c>
      <c r="R126" s="1" t="s">
        <v>286</v>
      </c>
      <c r="T126" s="1" t="s">
        <v>406</v>
      </c>
      <c r="U126" s="1" t="s">
        <v>606</v>
      </c>
      <c r="V126" s="1">
        <v>39.257840999999999</v>
      </c>
      <c r="W126" s="1">
        <v>-77.590456000000003</v>
      </c>
      <c r="X126" s="2">
        <v>38420</v>
      </c>
    </row>
    <row r="127" spans="1:24">
      <c r="A127" s="1" t="s">
        <v>141</v>
      </c>
      <c r="B127" s="1" t="s">
        <v>607</v>
      </c>
      <c r="C127" s="1" t="s">
        <v>608</v>
      </c>
      <c r="E127" s="1" t="s">
        <v>224</v>
      </c>
      <c r="F127" s="1" t="s">
        <v>280</v>
      </c>
      <c r="G127" s="1" t="s">
        <v>508</v>
      </c>
      <c r="H127" s="1" t="s">
        <v>10</v>
      </c>
      <c r="I127" s="1" t="s">
        <v>509</v>
      </c>
      <c r="J127" s="1">
        <v>1</v>
      </c>
      <c r="L127" s="1" t="s">
        <v>471</v>
      </c>
      <c r="M127" s="1" t="s">
        <v>656</v>
      </c>
      <c r="N127" s="1" t="s">
        <v>472</v>
      </c>
      <c r="P127" s="1" t="s">
        <v>473</v>
      </c>
      <c r="Q127" s="1" t="s">
        <v>626</v>
      </c>
      <c r="R127" s="1" t="s">
        <v>286</v>
      </c>
      <c r="T127" s="1" t="s">
        <v>339</v>
      </c>
      <c r="U127" s="1" t="s">
        <v>513</v>
      </c>
      <c r="V127" s="1">
        <v>39.285638900000002</v>
      </c>
      <c r="W127" s="1">
        <v>-77.740083299999995</v>
      </c>
      <c r="X127" s="2">
        <v>39941</v>
      </c>
    </row>
    <row r="128" spans="1:24">
      <c r="A128" s="1" t="s">
        <v>142</v>
      </c>
      <c r="B128" s="1" t="s">
        <v>609</v>
      </c>
      <c r="C128" s="1" t="s">
        <v>610</v>
      </c>
      <c r="E128" s="1" t="s">
        <v>224</v>
      </c>
      <c r="F128" s="1" t="s">
        <v>260</v>
      </c>
      <c r="G128" s="1" t="s">
        <v>261</v>
      </c>
      <c r="H128" s="1" t="s">
        <v>10</v>
      </c>
      <c r="I128" s="1" t="s">
        <v>611</v>
      </c>
      <c r="J128" s="1">
        <v>1</v>
      </c>
      <c r="L128" s="1" t="s">
        <v>247</v>
      </c>
      <c r="M128" s="1" t="s">
        <v>629</v>
      </c>
      <c r="N128" s="1" t="s">
        <v>248</v>
      </c>
      <c r="P128" s="1" t="s">
        <v>249</v>
      </c>
      <c r="Q128" s="1" t="s">
        <v>320</v>
      </c>
      <c r="R128" s="1" t="s">
        <v>261</v>
      </c>
      <c r="T128" s="1" t="s">
        <v>612</v>
      </c>
      <c r="U128" s="1" t="s">
        <v>613</v>
      </c>
      <c r="V128" s="1">
        <v>38.444789999999998</v>
      </c>
      <c r="W128" s="1">
        <v>-77.498890000000003</v>
      </c>
      <c r="X128" s="2">
        <v>38803</v>
      </c>
    </row>
    <row r="129" spans="1:24">
      <c r="A129" s="1" t="s">
        <v>614</v>
      </c>
      <c r="B129" s="1" t="s">
        <v>615</v>
      </c>
      <c r="C129" s="1" t="s">
        <v>616</v>
      </c>
      <c r="E129" s="1" t="s">
        <v>224</v>
      </c>
      <c r="F129" s="1" t="s">
        <v>260</v>
      </c>
      <c r="G129" s="1" t="s">
        <v>617</v>
      </c>
      <c r="H129" s="1" t="s">
        <v>366</v>
      </c>
      <c r="J129" s="1">
        <v>2</v>
      </c>
      <c r="L129" s="1" t="s">
        <v>356</v>
      </c>
      <c r="M129" s="1" t="s">
        <v>636</v>
      </c>
      <c r="N129" s="1" t="s">
        <v>241</v>
      </c>
      <c r="O129" s="1" t="s">
        <v>642</v>
      </c>
      <c r="P129" s="1" t="s">
        <v>357</v>
      </c>
      <c r="Q129" s="1" t="s">
        <v>320</v>
      </c>
      <c r="R129" s="1" t="s">
        <v>618</v>
      </c>
      <c r="T129" s="1" t="s">
        <v>339</v>
      </c>
      <c r="U129" s="1" t="s">
        <v>619</v>
      </c>
      <c r="V129" s="1">
        <v>38.014629999999997</v>
      </c>
      <c r="W129" s="1">
        <v>-76.70308</v>
      </c>
      <c r="X129" s="2">
        <v>39674</v>
      </c>
    </row>
    <row r="130" spans="1:24">
      <c r="A130" s="1" t="s">
        <v>143</v>
      </c>
      <c r="B130" s="1" t="s">
        <v>198</v>
      </c>
      <c r="C130" s="1" t="s">
        <v>199</v>
      </c>
      <c r="E130" s="1" t="s">
        <v>224</v>
      </c>
      <c r="F130" s="1" t="s">
        <v>237</v>
      </c>
      <c r="G130" s="1" t="s">
        <v>466</v>
      </c>
      <c r="H130" s="1" t="s">
        <v>10</v>
      </c>
      <c r="I130" s="1" t="s">
        <v>345</v>
      </c>
      <c r="M130" s="1" t="s">
        <v>640</v>
      </c>
      <c r="Q130" s="1" t="s">
        <v>320</v>
      </c>
      <c r="R130" s="1" t="s">
        <v>351</v>
      </c>
      <c r="T130" s="1" t="s">
        <v>339</v>
      </c>
      <c r="U130" s="1" t="s">
        <v>620</v>
      </c>
      <c r="V130" s="1">
        <v>38.562106</v>
      </c>
      <c r="W130" s="1">
        <v>-77.608177999999995</v>
      </c>
      <c r="X130" s="2">
        <v>40325</v>
      </c>
    </row>
    <row r="131" spans="1:24">
      <c r="A131" s="4" t="s">
        <v>144</v>
      </c>
      <c r="B131" s="4" t="s">
        <v>200</v>
      </c>
      <c r="C131" s="4" t="s">
        <v>201</v>
      </c>
      <c r="D131" s="4"/>
      <c r="E131" s="4" t="s">
        <v>224</v>
      </c>
      <c r="F131" s="4" t="s">
        <v>237</v>
      </c>
      <c r="G131" s="4" t="s">
        <v>344</v>
      </c>
      <c r="H131" s="4" t="s">
        <v>10</v>
      </c>
      <c r="I131" s="4" t="s">
        <v>345</v>
      </c>
      <c r="J131" s="4">
        <v>2</v>
      </c>
      <c r="K131" s="4"/>
      <c r="L131" s="4" t="s">
        <v>247</v>
      </c>
      <c r="M131" s="4" t="s">
        <v>629</v>
      </c>
      <c r="N131" s="4" t="s">
        <v>248</v>
      </c>
      <c r="O131" s="4"/>
      <c r="P131" s="4" t="s">
        <v>249</v>
      </c>
      <c r="Q131" s="4" t="s">
        <v>263</v>
      </c>
      <c r="R131" s="4" t="s">
        <v>309</v>
      </c>
      <c r="S131" s="4"/>
      <c r="T131" s="4"/>
      <c r="U131" s="4" t="s">
        <v>621</v>
      </c>
      <c r="V131" s="4">
        <v>38.637500000000003</v>
      </c>
      <c r="W131" s="4">
        <v>-77.505499999999998</v>
      </c>
      <c r="X131" s="5">
        <v>40984</v>
      </c>
    </row>
    <row r="132" spans="1:24">
      <c r="A132" s="1" t="s">
        <v>145</v>
      </c>
      <c r="B132" s="1" t="s">
        <v>622</v>
      </c>
      <c r="C132" s="1" t="s">
        <v>623</v>
      </c>
      <c r="E132" s="1" t="s">
        <v>224</v>
      </c>
      <c r="F132" s="1" t="s">
        <v>237</v>
      </c>
      <c r="G132" s="1" t="s">
        <v>319</v>
      </c>
      <c r="H132" s="1" t="s">
        <v>10</v>
      </c>
      <c r="I132" s="1" t="s">
        <v>316</v>
      </c>
      <c r="J132" s="1">
        <v>2</v>
      </c>
      <c r="L132" s="1" t="s">
        <v>293</v>
      </c>
      <c r="M132" s="1" t="s">
        <v>640</v>
      </c>
      <c r="N132" s="1" t="s">
        <v>284</v>
      </c>
      <c r="P132" s="1" t="s">
        <v>294</v>
      </c>
      <c r="Q132" s="1" t="s">
        <v>626</v>
      </c>
      <c r="R132" s="1" t="s">
        <v>309</v>
      </c>
      <c r="T132" s="1" t="s">
        <v>245</v>
      </c>
      <c r="U132" s="1" t="s">
        <v>257</v>
      </c>
      <c r="V132" s="1">
        <v>38.817797222000003</v>
      </c>
      <c r="W132" s="1">
        <v>-77.526511111000005</v>
      </c>
      <c r="X132" s="2">
        <v>39141</v>
      </c>
    </row>
  </sheetData>
  <sortState ref="A2:AG233">
    <sortCondition ref="A2:A233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86"/>
  <sheetViews>
    <sheetView workbookViewId="0">
      <selection activeCell="N11" sqref="N11"/>
    </sheetView>
  </sheetViews>
  <sheetFormatPr defaultRowHeight="12.75"/>
  <cols>
    <col min="1" max="1" width="12.140625" style="3" bestFit="1" customWidth="1"/>
    <col min="2" max="2" width="24.7109375" style="3" bestFit="1" customWidth="1"/>
    <col min="3" max="3" width="31.5703125" style="3" bestFit="1" customWidth="1"/>
    <col min="4" max="4" width="9.85546875" style="3" customWidth="1"/>
    <col min="5" max="5" width="10.42578125" style="33" bestFit="1" customWidth="1"/>
    <col min="6" max="6" width="12.7109375" style="3" bestFit="1" customWidth="1"/>
    <col min="7" max="7" width="26.42578125" style="29" customWidth="1"/>
    <col min="8" max="8" width="7.28515625" style="3" bestFit="1" customWidth="1"/>
    <col min="9" max="9" width="5.85546875" style="3" bestFit="1" customWidth="1"/>
    <col min="10" max="10" width="6.28515625" style="3" bestFit="1" customWidth="1"/>
    <col min="11" max="11" width="12.7109375" style="19" customWidth="1"/>
    <col min="12" max="12" width="2.85546875" style="3" customWidth="1"/>
    <col min="13" max="16384" width="9.140625" style="3"/>
  </cols>
  <sheetData>
    <row r="1" spans="1:14" ht="13.5" thickBot="1">
      <c r="A1" s="10" t="s">
        <v>0</v>
      </c>
      <c r="B1" s="10" t="s">
        <v>146</v>
      </c>
      <c r="C1" s="10" t="s">
        <v>147</v>
      </c>
      <c r="D1" s="10" t="s">
        <v>667</v>
      </c>
      <c r="E1" s="32" t="s">
        <v>1</v>
      </c>
      <c r="F1" s="10" t="s">
        <v>2</v>
      </c>
      <c r="G1" s="25" t="s">
        <v>3</v>
      </c>
      <c r="H1" s="10" t="s">
        <v>4</v>
      </c>
      <c r="I1" s="10" t="s">
        <v>5</v>
      </c>
      <c r="J1" s="10" t="s">
        <v>661</v>
      </c>
      <c r="K1" s="20" t="s">
        <v>662</v>
      </c>
      <c r="L1" s="10"/>
      <c r="M1" s="10"/>
      <c r="N1" s="10"/>
    </row>
    <row r="2" spans="1:14">
      <c r="A2" s="6" t="s">
        <v>28</v>
      </c>
      <c r="B2" s="7" t="s">
        <v>148</v>
      </c>
      <c r="C2" s="7" t="s">
        <v>149</v>
      </c>
      <c r="D2" s="10" t="str">
        <f>VLOOKUP(A2,Station_NRO_Final!$A$1:$I$132,9,FALSE)</f>
        <v>VAN-A07R</v>
      </c>
      <c r="E2" s="8">
        <v>40273</v>
      </c>
      <c r="F2" s="7" t="s">
        <v>29</v>
      </c>
      <c r="G2" s="26">
        <v>77.267123071206996</v>
      </c>
      <c r="H2" s="7" t="s">
        <v>9</v>
      </c>
      <c r="I2" s="7">
        <v>2010</v>
      </c>
      <c r="J2" s="7" t="s">
        <v>202</v>
      </c>
      <c r="K2" s="21"/>
      <c r="L2" s="12">
        <f>G2</f>
        <v>77.267123071206996</v>
      </c>
      <c r="M2" s="10"/>
      <c r="N2" s="10"/>
    </row>
    <row r="3" spans="1:14">
      <c r="A3" s="9" t="s">
        <v>28</v>
      </c>
      <c r="B3" s="10" t="s">
        <v>148</v>
      </c>
      <c r="C3" s="10" t="s">
        <v>149</v>
      </c>
      <c r="D3" s="10" t="str">
        <f>VLOOKUP(A3,Station_NRO_Final!$A$1:$I$132,9,FALSE)</f>
        <v>VAN-A07R</v>
      </c>
      <c r="E3" s="11">
        <v>40473</v>
      </c>
      <c r="F3" s="10" t="s">
        <v>30</v>
      </c>
      <c r="G3" s="25">
        <v>55.061924417842597</v>
      </c>
      <c r="H3" s="10" t="s">
        <v>12</v>
      </c>
      <c r="I3" s="10">
        <v>2010</v>
      </c>
      <c r="J3" s="10" t="s">
        <v>202</v>
      </c>
      <c r="K3" s="22"/>
      <c r="L3" s="12">
        <f t="shared" ref="L3:L66" si="0">G3</f>
        <v>55.061924417842597</v>
      </c>
      <c r="M3" s="10"/>
      <c r="N3" s="10"/>
    </row>
    <row r="4" spans="1:14">
      <c r="A4" s="9" t="s">
        <v>28</v>
      </c>
      <c r="B4" s="10" t="s">
        <v>148</v>
      </c>
      <c r="C4" s="10" t="s">
        <v>149</v>
      </c>
      <c r="D4" s="10" t="str">
        <f>VLOOKUP(A4,Station_NRO_Final!$A$1:$I$132,9,FALSE)</f>
        <v>VAN-A07R</v>
      </c>
      <c r="E4" s="11">
        <v>40702</v>
      </c>
      <c r="F4" s="10" t="s">
        <v>31</v>
      </c>
      <c r="G4" s="25">
        <v>80.001982138878887</v>
      </c>
      <c r="H4" s="10" t="s">
        <v>9</v>
      </c>
      <c r="I4" s="10">
        <v>2011</v>
      </c>
      <c r="J4" s="10" t="s">
        <v>202</v>
      </c>
      <c r="K4" s="22">
        <v>0.77790156473252969</v>
      </c>
      <c r="L4" s="12">
        <f t="shared" si="0"/>
        <v>80.001982138878887</v>
      </c>
      <c r="M4" s="10"/>
      <c r="N4" s="10"/>
    </row>
    <row r="5" spans="1:14" ht="13.5" thickBot="1">
      <c r="A5" s="13" t="s">
        <v>28</v>
      </c>
      <c r="B5" s="14" t="s">
        <v>148</v>
      </c>
      <c r="C5" s="14" t="s">
        <v>149</v>
      </c>
      <c r="D5" s="10" t="str">
        <f>VLOOKUP(A5,Station_NRO_Final!$A$1:$I$132,9,FALSE)</f>
        <v>VAN-A07R</v>
      </c>
      <c r="E5" s="15">
        <v>40851</v>
      </c>
      <c r="F5" s="14" t="s">
        <v>32</v>
      </c>
      <c r="G5" s="27">
        <v>72.129516025239525</v>
      </c>
      <c r="H5" s="14" t="s">
        <v>12</v>
      </c>
      <c r="I5" s="14">
        <v>2011</v>
      </c>
      <c r="J5" s="14" t="s">
        <v>202</v>
      </c>
      <c r="K5" s="23">
        <v>1.7898678119022706</v>
      </c>
      <c r="L5" s="12">
        <f t="shared" si="0"/>
        <v>72.129516025239525</v>
      </c>
      <c r="M5" s="10"/>
      <c r="N5" s="10"/>
    </row>
    <row r="6" spans="1:14">
      <c r="A6" s="6" t="s">
        <v>34</v>
      </c>
      <c r="B6" s="7" t="s">
        <v>150</v>
      </c>
      <c r="C6" s="7" t="s">
        <v>151</v>
      </c>
      <c r="D6" s="10" t="str">
        <f>VLOOKUP(A6,Station_NRO_Final!$A$1:$I$132,9,FALSE)</f>
        <v>VAN-A09R</v>
      </c>
      <c r="E6" s="8">
        <v>38146</v>
      </c>
      <c r="F6" s="7" t="s">
        <v>35</v>
      </c>
      <c r="G6" s="26">
        <v>26.552593642384998</v>
      </c>
      <c r="H6" s="7" t="s">
        <v>9</v>
      </c>
      <c r="I6" s="7">
        <v>2004</v>
      </c>
      <c r="J6" s="7" t="s">
        <v>202</v>
      </c>
      <c r="K6" s="21"/>
      <c r="L6" s="12">
        <f t="shared" si="0"/>
        <v>26.552593642384998</v>
      </c>
      <c r="M6" s="10"/>
      <c r="N6" s="10"/>
    </row>
    <row r="7" spans="1:14">
      <c r="A7" s="9" t="s">
        <v>34</v>
      </c>
      <c r="B7" s="10" t="s">
        <v>150</v>
      </c>
      <c r="C7" s="10" t="s">
        <v>151</v>
      </c>
      <c r="D7" s="10" t="str">
        <f>VLOOKUP(A7,Station_NRO_Final!$A$1:$I$132,9,FALSE)</f>
        <v>VAN-A09R</v>
      </c>
      <c r="E7" s="11">
        <v>38321</v>
      </c>
      <c r="F7" s="10" t="s">
        <v>36</v>
      </c>
      <c r="G7" s="25">
        <v>32.359155714247699</v>
      </c>
      <c r="H7" s="10" t="s">
        <v>12</v>
      </c>
      <c r="I7" s="10">
        <v>2004</v>
      </c>
      <c r="J7" s="10" t="s">
        <v>202</v>
      </c>
      <c r="K7" s="22"/>
      <c r="L7" s="12">
        <f t="shared" si="0"/>
        <v>32.359155714247699</v>
      </c>
      <c r="M7" s="10"/>
      <c r="N7" s="10"/>
    </row>
    <row r="8" spans="1:14">
      <c r="A8" s="9" t="s">
        <v>34</v>
      </c>
      <c r="B8" s="10" t="s">
        <v>150</v>
      </c>
      <c r="C8" s="10" t="s">
        <v>151</v>
      </c>
      <c r="D8" s="10" t="str">
        <f>VLOOKUP(A8,Station_NRO_Final!$A$1:$I$132,9,FALSE)</f>
        <v>VAN-A09R</v>
      </c>
      <c r="E8" s="11">
        <v>38509</v>
      </c>
      <c r="F8" s="10" t="s">
        <v>26</v>
      </c>
      <c r="G8" s="25">
        <v>50.134791074177102</v>
      </c>
      <c r="H8" s="10" t="s">
        <v>9</v>
      </c>
      <c r="I8" s="10">
        <v>2005</v>
      </c>
      <c r="J8" s="10" t="s">
        <v>202</v>
      </c>
      <c r="K8" s="22"/>
      <c r="L8" s="12">
        <f t="shared" si="0"/>
        <v>50.134791074177102</v>
      </c>
      <c r="M8" s="10"/>
      <c r="N8" s="10"/>
    </row>
    <row r="9" spans="1:14">
      <c r="A9" s="9" t="s">
        <v>34</v>
      </c>
      <c r="B9" s="10" t="s">
        <v>150</v>
      </c>
      <c r="C9" s="10" t="s">
        <v>151</v>
      </c>
      <c r="D9" s="10" t="str">
        <f>VLOOKUP(A9,Station_NRO_Final!$A$1:$I$132,9,FALSE)</f>
        <v>VAN-A09R</v>
      </c>
      <c r="E9" s="11">
        <v>38603</v>
      </c>
      <c r="F9" s="10" t="s">
        <v>27</v>
      </c>
      <c r="G9" s="25">
        <v>53.794822019392797</v>
      </c>
      <c r="H9" s="10" t="s">
        <v>12</v>
      </c>
      <c r="I9" s="10">
        <v>2005</v>
      </c>
      <c r="J9" s="10" t="s">
        <v>202</v>
      </c>
      <c r="K9" s="22"/>
      <c r="L9" s="12">
        <f t="shared" si="0"/>
        <v>53.794822019392797</v>
      </c>
      <c r="M9" s="10"/>
      <c r="N9" s="10"/>
    </row>
    <row r="10" spans="1:14">
      <c r="A10" s="9" t="s">
        <v>34</v>
      </c>
      <c r="B10" s="10" t="s">
        <v>150</v>
      </c>
      <c r="C10" s="10" t="s">
        <v>151</v>
      </c>
      <c r="D10" s="10" t="str">
        <f>VLOOKUP(A10,Station_NRO_Final!$A$1:$I$132,9,FALSE)</f>
        <v>VAN-A09R</v>
      </c>
      <c r="E10" s="11">
        <v>39226</v>
      </c>
      <c r="F10" s="10" t="s">
        <v>13</v>
      </c>
      <c r="G10" s="25">
        <v>33.042699336684898</v>
      </c>
      <c r="H10" s="10" t="s">
        <v>9</v>
      </c>
      <c r="I10" s="10">
        <v>2007</v>
      </c>
      <c r="J10" s="10" t="s">
        <v>202</v>
      </c>
      <c r="K10" s="22"/>
      <c r="L10" s="12">
        <f t="shared" si="0"/>
        <v>33.042699336684898</v>
      </c>
      <c r="M10" s="10"/>
      <c r="N10" s="10"/>
    </row>
    <row r="11" spans="1:14">
      <c r="A11" s="9" t="s">
        <v>34</v>
      </c>
      <c r="B11" s="10" t="s">
        <v>150</v>
      </c>
      <c r="C11" s="10" t="s">
        <v>151</v>
      </c>
      <c r="D11" s="10" t="str">
        <f>VLOOKUP(A11,Station_NRO_Final!$A$1:$I$132,9,FALSE)</f>
        <v>VAN-A09R</v>
      </c>
      <c r="E11" s="11">
        <v>39337</v>
      </c>
      <c r="F11" s="10" t="s">
        <v>14</v>
      </c>
      <c r="G11" s="25">
        <v>44.220182335255203</v>
      </c>
      <c r="H11" s="10" t="s">
        <v>12</v>
      </c>
      <c r="I11" s="10">
        <v>2007</v>
      </c>
      <c r="J11" s="10" t="s">
        <v>202</v>
      </c>
      <c r="K11" s="22"/>
      <c r="L11" s="12">
        <f t="shared" si="0"/>
        <v>44.220182335255203</v>
      </c>
      <c r="M11" s="10"/>
      <c r="N11" s="10"/>
    </row>
    <row r="12" spans="1:14">
      <c r="A12" s="9" t="s">
        <v>34</v>
      </c>
      <c r="B12" s="10" t="s">
        <v>150</v>
      </c>
      <c r="C12" s="10" t="s">
        <v>151</v>
      </c>
      <c r="D12" s="10" t="str">
        <f>VLOOKUP(A12,Station_NRO_Final!$A$1:$I$132,9,FALSE)</f>
        <v>VAN-A09R</v>
      </c>
      <c r="E12" s="11">
        <v>39549</v>
      </c>
      <c r="F12" s="10" t="s">
        <v>21</v>
      </c>
      <c r="G12" s="25">
        <v>36.856551787581303</v>
      </c>
      <c r="H12" s="10" t="s">
        <v>9</v>
      </c>
      <c r="I12" s="10">
        <v>2008</v>
      </c>
      <c r="J12" s="10" t="s">
        <v>202</v>
      </c>
      <c r="K12" s="22"/>
      <c r="L12" s="12">
        <f t="shared" si="0"/>
        <v>36.856551787581303</v>
      </c>
      <c r="M12" s="10"/>
      <c r="N12" s="10"/>
    </row>
    <row r="13" spans="1:14">
      <c r="A13" s="9" t="s">
        <v>34</v>
      </c>
      <c r="B13" s="10" t="s">
        <v>150</v>
      </c>
      <c r="C13" s="10" t="s">
        <v>151</v>
      </c>
      <c r="D13" s="10" t="str">
        <f>VLOOKUP(A13,Station_NRO_Final!$A$1:$I$132,9,FALSE)</f>
        <v>VAN-A09R</v>
      </c>
      <c r="E13" s="11">
        <v>39745</v>
      </c>
      <c r="F13" s="10" t="s">
        <v>22</v>
      </c>
      <c r="G13" s="25">
        <v>39.899344458549201</v>
      </c>
      <c r="H13" s="10" t="s">
        <v>12</v>
      </c>
      <c r="I13" s="10">
        <v>2008</v>
      </c>
      <c r="J13" s="10" t="s">
        <v>202</v>
      </c>
      <c r="K13" s="22"/>
      <c r="L13" s="12">
        <f t="shared" si="0"/>
        <v>39.899344458549201</v>
      </c>
      <c r="M13" s="10"/>
      <c r="N13" s="10"/>
    </row>
    <row r="14" spans="1:14">
      <c r="A14" s="9" t="s">
        <v>34</v>
      </c>
      <c r="B14" s="10" t="s">
        <v>150</v>
      </c>
      <c r="C14" s="10" t="s">
        <v>151</v>
      </c>
      <c r="D14" s="10" t="str">
        <f>VLOOKUP(A14,Station_NRO_Final!$A$1:$I$132,9,FALSE)</f>
        <v>VAN-A09R</v>
      </c>
      <c r="E14" s="11">
        <v>39889</v>
      </c>
      <c r="F14" s="10" t="s">
        <v>37</v>
      </c>
      <c r="G14" s="25">
        <v>22.221157368455899</v>
      </c>
      <c r="H14" s="10" t="s">
        <v>9</v>
      </c>
      <c r="I14" s="10">
        <v>2009</v>
      </c>
      <c r="J14" s="10" t="s">
        <v>202</v>
      </c>
      <c r="K14" s="22"/>
      <c r="L14" s="12">
        <f t="shared" si="0"/>
        <v>22.221157368455899</v>
      </c>
      <c r="M14" s="10"/>
      <c r="N14" s="10"/>
    </row>
    <row r="15" spans="1:14">
      <c r="A15" s="9" t="s">
        <v>34</v>
      </c>
      <c r="B15" s="10" t="s">
        <v>150</v>
      </c>
      <c r="C15" s="10" t="s">
        <v>151</v>
      </c>
      <c r="D15" s="10" t="str">
        <f>VLOOKUP(A15,Station_NRO_Final!$A$1:$I$132,9,FALSE)</f>
        <v>VAN-A09R</v>
      </c>
      <c r="E15" s="11">
        <v>40140</v>
      </c>
      <c r="F15" s="10" t="s">
        <v>38</v>
      </c>
      <c r="G15" s="25">
        <v>37.308532989221703</v>
      </c>
      <c r="H15" s="10" t="s">
        <v>12</v>
      </c>
      <c r="I15" s="10">
        <v>2009</v>
      </c>
      <c r="J15" s="10" t="s">
        <v>202</v>
      </c>
      <c r="K15" s="22"/>
      <c r="L15" s="12">
        <f t="shared" si="0"/>
        <v>37.308532989221703</v>
      </c>
      <c r="M15" s="10"/>
      <c r="N15" s="10"/>
    </row>
    <row r="16" spans="1:14">
      <c r="A16" s="9" t="s">
        <v>34</v>
      </c>
      <c r="B16" s="10" t="s">
        <v>150</v>
      </c>
      <c r="C16" s="10" t="s">
        <v>151</v>
      </c>
      <c r="D16" s="10" t="str">
        <f>VLOOKUP(A16,Station_NRO_Final!$A$1:$I$132,9,FALSE)</f>
        <v>VAN-A09R</v>
      </c>
      <c r="E16" s="11">
        <v>40989</v>
      </c>
      <c r="F16" s="10" t="s">
        <v>39</v>
      </c>
      <c r="G16" s="25">
        <v>37.8546740021049</v>
      </c>
      <c r="H16" s="10" t="s">
        <v>9</v>
      </c>
      <c r="I16" s="10">
        <v>2012</v>
      </c>
      <c r="J16" s="10" t="s">
        <v>202</v>
      </c>
      <c r="K16" s="22">
        <v>1.1607149665945995</v>
      </c>
      <c r="L16" s="12">
        <f t="shared" si="0"/>
        <v>37.8546740021049</v>
      </c>
      <c r="M16" s="10"/>
      <c r="N16" s="10"/>
    </row>
    <row r="17" spans="1:14" ht="13.5" thickBot="1">
      <c r="A17" s="13" t="s">
        <v>34</v>
      </c>
      <c r="B17" s="14" t="s">
        <v>150</v>
      </c>
      <c r="C17" s="14" t="s">
        <v>151</v>
      </c>
      <c r="D17" s="10" t="str">
        <f>VLOOKUP(A17,Station_NRO_Final!$A$1:$I$132,9,FALSE)</f>
        <v>VAN-A09R</v>
      </c>
      <c r="E17" s="15">
        <v>41163</v>
      </c>
      <c r="F17" s="14" t="s">
        <v>66</v>
      </c>
      <c r="G17" s="27">
        <v>38.814555927479198</v>
      </c>
      <c r="H17" s="14" t="s">
        <v>12</v>
      </c>
      <c r="I17" s="14">
        <v>2012</v>
      </c>
      <c r="J17" s="14" t="s">
        <v>203</v>
      </c>
      <c r="K17" s="23"/>
      <c r="L17" s="12">
        <f t="shared" si="0"/>
        <v>38.814555927479198</v>
      </c>
      <c r="M17" s="10"/>
      <c r="N17" s="10"/>
    </row>
    <row r="18" spans="1:14">
      <c r="A18" s="6" t="s">
        <v>40</v>
      </c>
      <c r="B18" s="7" t="s">
        <v>150</v>
      </c>
      <c r="C18" s="7" t="s">
        <v>152</v>
      </c>
      <c r="D18" s="10" t="str">
        <f>VLOOKUP(A18,Station_NRO_Final!$A$1:$I$132,9,FALSE)</f>
        <v>VAN-A09R</v>
      </c>
      <c r="E18" s="8">
        <v>38512</v>
      </c>
      <c r="F18" s="7" t="s">
        <v>26</v>
      </c>
      <c r="G18" s="26">
        <v>36.129932570333203</v>
      </c>
      <c r="H18" s="7" t="s">
        <v>9</v>
      </c>
      <c r="I18" s="7">
        <v>2005</v>
      </c>
      <c r="J18" s="7" t="s">
        <v>202</v>
      </c>
      <c r="K18" s="21"/>
      <c r="L18" s="12">
        <f t="shared" si="0"/>
        <v>36.129932570333203</v>
      </c>
      <c r="M18" s="10"/>
      <c r="N18" s="10"/>
    </row>
    <row r="19" spans="1:14">
      <c r="A19" s="9" t="s">
        <v>40</v>
      </c>
      <c r="B19" s="10" t="s">
        <v>150</v>
      </c>
      <c r="C19" s="10" t="s">
        <v>152</v>
      </c>
      <c r="D19" s="10" t="str">
        <f>VLOOKUP(A19,Station_NRO_Final!$A$1:$I$132,9,FALSE)</f>
        <v>VAN-A09R</v>
      </c>
      <c r="E19" s="11">
        <v>38603</v>
      </c>
      <c r="F19" s="10" t="s">
        <v>27</v>
      </c>
      <c r="G19" s="25">
        <v>41.3629766605859</v>
      </c>
      <c r="H19" s="10" t="s">
        <v>12</v>
      </c>
      <c r="I19" s="10">
        <v>2005</v>
      </c>
      <c r="J19" s="10" t="s">
        <v>202</v>
      </c>
      <c r="K19" s="22"/>
      <c r="L19" s="12">
        <f t="shared" si="0"/>
        <v>41.3629766605859</v>
      </c>
      <c r="M19" s="10"/>
      <c r="N19" s="10"/>
    </row>
    <row r="20" spans="1:14">
      <c r="A20" s="9" t="s">
        <v>40</v>
      </c>
      <c r="B20" s="10" t="s">
        <v>150</v>
      </c>
      <c r="C20" s="10" t="s">
        <v>152</v>
      </c>
      <c r="D20" s="10" t="str">
        <f>VLOOKUP(A20,Station_NRO_Final!$A$1:$I$132,9,FALSE)</f>
        <v>VAN-A09R</v>
      </c>
      <c r="E20" s="11">
        <v>39223</v>
      </c>
      <c r="F20" s="10" t="s">
        <v>13</v>
      </c>
      <c r="G20" s="25">
        <v>18.963551452440601</v>
      </c>
      <c r="H20" s="10" t="s">
        <v>9</v>
      </c>
      <c r="I20" s="10">
        <v>2007</v>
      </c>
      <c r="J20" s="10" t="s">
        <v>202</v>
      </c>
      <c r="K20" s="22"/>
      <c r="L20" s="12">
        <f t="shared" si="0"/>
        <v>18.963551452440601</v>
      </c>
      <c r="M20" s="10"/>
      <c r="N20" s="10"/>
    </row>
    <row r="21" spans="1:14">
      <c r="A21" s="9" t="s">
        <v>40</v>
      </c>
      <c r="B21" s="10" t="s">
        <v>150</v>
      </c>
      <c r="C21" s="10" t="s">
        <v>152</v>
      </c>
      <c r="D21" s="10" t="str">
        <f>VLOOKUP(A21,Station_NRO_Final!$A$1:$I$132,9,FALSE)</f>
        <v>VAN-A09R</v>
      </c>
      <c r="E21" s="11">
        <v>39337</v>
      </c>
      <c r="F21" s="10" t="s">
        <v>14</v>
      </c>
      <c r="G21" s="25">
        <v>40.982875041759101</v>
      </c>
      <c r="H21" s="10" t="s">
        <v>12</v>
      </c>
      <c r="I21" s="10">
        <v>2007</v>
      </c>
      <c r="J21" s="10" t="s">
        <v>202</v>
      </c>
      <c r="K21" s="22"/>
      <c r="L21" s="12">
        <f t="shared" si="0"/>
        <v>40.982875041759101</v>
      </c>
      <c r="M21" s="10"/>
      <c r="N21" s="10"/>
    </row>
    <row r="22" spans="1:14">
      <c r="A22" s="9" t="s">
        <v>40</v>
      </c>
      <c r="B22" s="10" t="s">
        <v>150</v>
      </c>
      <c r="C22" s="10" t="s">
        <v>152</v>
      </c>
      <c r="D22" s="10" t="str">
        <f>VLOOKUP(A22,Station_NRO_Final!$A$1:$I$132,9,FALSE)</f>
        <v>VAN-A09R</v>
      </c>
      <c r="E22" s="11">
        <v>39549</v>
      </c>
      <c r="F22" s="10" t="s">
        <v>21</v>
      </c>
      <c r="G22" s="25">
        <v>39.088282149813303</v>
      </c>
      <c r="H22" s="10" t="s">
        <v>9</v>
      </c>
      <c r="I22" s="10">
        <v>2008</v>
      </c>
      <c r="J22" s="10" t="s">
        <v>202</v>
      </c>
      <c r="K22" s="22"/>
      <c r="L22" s="12">
        <f t="shared" si="0"/>
        <v>39.088282149813303</v>
      </c>
      <c r="M22" s="10"/>
      <c r="N22" s="10"/>
    </row>
    <row r="23" spans="1:14">
      <c r="A23" s="9" t="s">
        <v>40</v>
      </c>
      <c r="B23" s="10" t="s">
        <v>150</v>
      </c>
      <c r="C23" s="10" t="s">
        <v>152</v>
      </c>
      <c r="D23" s="10" t="str">
        <f>VLOOKUP(A23,Station_NRO_Final!$A$1:$I$132,9,FALSE)</f>
        <v>VAN-A09R</v>
      </c>
      <c r="E23" s="11">
        <v>39745</v>
      </c>
      <c r="F23" s="10" t="s">
        <v>22</v>
      </c>
      <c r="G23" s="25">
        <v>33.626830910590797</v>
      </c>
      <c r="H23" s="10" t="s">
        <v>12</v>
      </c>
      <c r="I23" s="10">
        <v>2008</v>
      </c>
      <c r="J23" s="10" t="s">
        <v>202</v>
      </c>
      <c r="K23" s="22"/>
      <c r="L23" s="12">
        <f t="shared" si="0"/>
        <v>33.626830910590797</v>
      </c>
      <c r="M23" s="10"/>
      <c r="N23" s="10"/>
    </row>
    <row r="24" spans="1:14">
      <c r="A24" s="9" t="s">
        <v>40</v>
      </c>
      <c r="B24" s="10" t="s">
        <v>150</v>
      </c>
      <c r="C24" s="10" t="s">
        <v>152</v>
      </c>
      <c r="D24" s="10" t="str">
        <f>VLOOKUP(A24,Station_NRO_Final!$A$1:$I$132,9,FALSE)</f>
        <v>VAN-A09R</v>
      </c>
      <c r="E24" s="11">
        <v>39889</v>
      </c>
      <c r="F24" s="10" t="s">
        <v>37</v>
      </c>
      <c r="G24" s="25">
        <v>32.131309194857401</v>
      </c>
      <c r="H24" s="10" t="s">
        <v>9</v>
      </c>
      <c r="I24" s="10">
        <v>2009</v>
      </c>
      <c r="J24" s="10" t="s">
        <v>202</v>
      </c>
      <c r="K24" s="22"/>
      <c r="L24" s="12">
        <f t="shared" si="0"/>
        <v>32.131309194857401</v>
      </c>
      <c r="M24" s="10"/>
      <c r="N24" s="10"/>
    </row>
    <row r="25" spans="1:14">
      <c r="A25" s="9" t="s">
        <v>40</v>
      </c>
      <c r="B25" s="10" t="s">
        <v>150</v>
      </c>
      <c r="C25" s="10" t="s">
        <v>152</v>
      </c>
      <c r="D25" s="10" t="str">
        <f>VLOOKUP(A25,Station_NRO_Final!$A$1:$I$132,9,FALSE)</f>
        <v>VAN-A09R</v>
      </c>
      <c r="E25" s="11">
        <v>40140</v>
      </c>
      <c r="F25" s="10" t="s">
        <v>38</v>
      </c>
      <c r="G25" s="25">
        <v>42.756293586945901</v>
      </c>
      <c r="H25" s="10" t="s">
        <v>12</v>
      </c>
      <c r="I25" s="10">
        <v>2009</v>
      </c>
      <c r="J25" s="10" t="s">
        <v>202</v>
      </c>
      <c r="K25" s="22"/>
      <c r="L25" s="12">
        <f t="shared" si="0"/>
        <v>42.756293586945901</v>
      </c>
      <c r="M25" s="10"/>
      <c r="N25" s="10"/>
    </row>
    <row r="26" spans="1:14">
      <c r="A26" s="9" t="s">
        <v>40</v>
      </c>
      <c r="B26" s="10" t="s">
        <v>150</v>
      </c>
      <c r="C26" s="10" t="s">
        <v>152</v>
      </c>
      <c r="D26" s="10" t="str">
        <f>VLOOKUP(A26,Station_NRO_Final!$A$1:$I$132,9,FALSE)</f>
        <v>VAN-A09R</v>
      </c>
      <c r="E26" s="11">
        <v>41037</v>
      </c>
      <c r="F26" s="10" t="s">
        <v>39</v>
      </c>
      <c r="G26" s="25">
        <v>40.164390463193932</v>
      </c>
      <c r="H26" s="10" t="s">
        <v>9</v>
      </c>
      <c r="I26" s="10">
        <v>2012</v>
      </c>
      <c r="J26" s="10" t="s">
        <v>202</v>
      </c>
      <c r="K26" s="22">
        <v>2.0763073903610429</v>
      </c>
      <c r="L26" s="12">
        <f t="shared" si="0"/>
        <v>40.164390463193932</v>
      </c>
      <c r="M26" s="10"/>
      <c r="N26" s="10"/>
    </row>
    <row r="27" spans="1:14" ht="13.5" thickBot="1">
      <c r="A27" s="13" t="s">
        <v>40</v>
      </c>
      <c r="B27" s="14" t="s">
        <v>150</v>
      </c>
      <c r="C27" s="14" t="s">
        <v>152</v>
      </c>
      <c r="D27" s="10" t="str">
        <f>VLOOKUP(A27,Station_NRO_Final!$A$1:$I$132,9,FALSE)</f>
        <v>VAN-A09R</v>
      </c>
      <c r="E27" s="15">
        <v>41233</v>
      </c>
      <c r="F27" s="14" t="s">
        <v>66</v>
      </c>
      <c r="G27" s="27">
        <v>38.701895344626152</v>
      </c>
      <c r="H27" s="14" t="s">
        <v>12</v>
      </c>
      <c r="I27" s="14">
        <v>2012</v>
      </c>
      <c r="J27" s="14" t="s">
        <v>203</v>
      </c>
      <c r="K27" s="23">
        <v>0.82810867553859524</v>
      </c>
      <c r="L27" s="12">
        <f t="shared" si="0"/>
        <v>38.701895344626152</v>
      </c>
      <c r="M27" s="10"/>
      <c r="N27" s="10"/>
    </row>
    <row r="28" spans="1:14">
      <c r="A28" s="6" t="s">
        <v>41</v>
      </c>
      <c r="B28" s="7" t="s">
        <v>150</v>
      </c>
      <c r="C28" s="7" t="s">
        <v>153</v>
      </c>
      <c r="D28" s="10" t="str">
        <f>VLOOKUP(A28,Station_NRO_Final!$A$1:$I$132,9,FALSE)</f>
        <v>VAN-A09R</v>
      </c>
      <c r="E28" s="8">
        <v>38512</v>
      </c>
      <c r="F28" s="7" t="s">
        <v>26</v>
      </c>
      <c r="G28" s="26">
        <v>48.030755647052501</v>
      </c>
      <c r="H28" s="7" t="s">
        <v>9</v>
      </c>
      <c r="I28" s="7">
        <v>2005</v>
      </c>
      <c r="J28" s="7" t="s">
        <v>202</v>
      </c>
      <c r="K28" s="21"/>
      <c r="L28" s="12">
        <f t="shared" si="0"/>
        <v>48.030755647052501</v>
      </c>
      <c r="M28" s="10"/>
      <c r="N28" s="10"/>
    </row>
    <row r="29" spans="1:14">
      <c r="A29" s="9" t="s">
        <v>41</v>
      </c>
      <c r="B29" s="10" t="s">
        <v>150</v>
      </c>
      <c r="C29" s="10" t="s">
        <v>153</v>
      </c>
      <c r="D29" s="10" t="str">
        <f>VLOOKUP(A29,Station_NRO_Final!$A$1:$I$132,9,FALSE)</f>
        <v>VAN-A09R</v>
      </c>
      <c r="E29" s="11">
        <v>40147</v>
      </c>
      <c r="F29" s="10" t="s">
        <v>38</v>
      </c>
      <c r="G29" s="25">
        <v>51.655261123719754</v>
      </c>
      <c r="H29" s="10" t="s">
        <v>12</v>
      </c>
      <c r="I29" s="10">
        <v>2009</v>
      </c>
      <c r="J29" s="10" t="s">
        <v>202</v>
      </c>
      <c r="K29" s="22">
        <v>2.013800821311996</v>
      </c>
      <c r="L29" s="12">
        <f t="shared" si="0"/>
        <v>51.655261123719754</v>
      </c>
      <c r="M29" s="10"/>
      <c r="N29" s="10"/>
    </row>
    <row r="30" spans="1:14">
      <c r="A30" s="9" t="s">
        <v>41</v>
      </c>
      <c r="B30" s="10" t="s">
        <v>150</v>
      </c>
      <c r="C30" s="10" t="s">
        <v>153</v>
      </c>
      <c r="D30" s="10" t="str">
        <f>VLOOKUP(A30,Station_NRO_Final!$A$1:$I$132,9,FALSE)</f>
        <v>VAN-A09R</v>
      </c>
      <c r="E30" s="11">
        <v>41037</v>
      </c>
      <c r="F30" s="10" t="s">
        <v>39</v>
      </c>
      <c r="G30" s="25">
        <v>38.831451112346265</v>
      </c>
      <c r="H30" s="10" t="s">
        <v>9</v>
      </c>
      <c r="I30" s="10">
        <v>2012</v>
      </c>
      <c r="J30" s="10" t="s">
        <v>202</v>
      </c>
      <c r="K30" s="22">
        <v>1.9867707342348853</v>
      </c>
      <c r="L30" s="12">
        <f t="shared" si="0"/>
        <v>38.831451112346265</v>
      </c>
      <c r="M30" s="10"/>
      <c r="N30" s="10"/>
    </row>
    <row r="31" spans="1:14" ht="13.5" thickBot="1">
      <c r="A31" s="13" t="s">
        <v>41</v>
      </c>
      <c r="B31" s="14" t="s">
        <v>150</v>
      </c>
      <c r="C31" s="14" t="s">
        <v>153</v>
      </c>
      <c r="D31" s="10" t="str">
        <f>VLOOKUP(A31,Station_NRO_Final!$A$1:$I$132,9,FALSE)</f>
        <v>VAN-A09R</v>
      </c>
      <c r="E31" s="15">
        <v>41233</v>
      </c>
      <c r="F31" s="14" t="s">
        <v>66</v>
      </c>
      <c r="G31" s="27">
        <v>61.832033701149548</v>
      </c>
      <c r="H31" s="14" t="s">
        <v>12</v>
      </c>
      <c r="I31" s="14">
        <v>2012</v>
      </c>
      <c r="J31" s="14" t="s">
        <v>203</v>
      </c>
      <c r="K31" s="23">
        <v>2.4040107058884059</v>
      </c>
      <c r="L31" s="12">
        <f t="shared" si="0"/>
        <v>61.832033701149548</v>
      </c>
      <c r="M31" s="10"/>
      <c r="N31" s="10"/>
    </row>
    <row r="32" spans="1:14">
      <c r="A32" s="34" t="s">
        <v>42</v>
      </c>
      <c r="B32" s="35" t="s">
        <v>306</v>
      </c>
      <c r="C32" s="35" t="s">
        <v>307</v>
      </c>
      <c r="D32" s="10" t="str">
        <f>VLOOKUP(A32,Station_NRO_Final!$A$1:$I$132,9,FALSE)</f>
        <v>VAN-A23R</v>
      </c>
      <c r="E32" s="8">
        <v>38462</v>
      </c>
      <c r="F32" s="7" t="s">
        <v>26</v>
      </c>
      <c r="G32" s="26">
        <v>37.618002580316997</v>
      </c>
      <c r="H32" s="7" t="s">
        <v>9</v>
      </c>
      <c r="I32" s="7">
        <v>2005</v>
      </c>
      <c r="J32" s="7" t="s">
        <v>202</v>
      </c>
      <c r="K32" s="21"/>
      <c r="L32" s="12">
        <f t="shared" si="0"/>
        <v>37.618002580316997</v>
      </c>
      <c r="M32" s="10"/>
      <c r="N32" s="10"/>
    </row>
    <row r="33" spans="1:14" ht="13.5" thickBot="1">
      <c r="A33" s="36" t="s">
        <v>42</v>
      </c>
      <c r="B33" s="37" t="s">
        <v>306</v>
      </c>
      <c r="C33" s="37" t="s">
        <v>307</v>
      </c>
      <c r="D33" s="10" t="str">
        <f>VLOOKUP(A33,Station_NRO_Final!$A$1:$I$132,9,FALSE)</f>
        <v>VAN-A23R</v>
      </c>
      <c r="E33" s="15">
        <v>38609</v>
      </c>
      <c r="F33" s="14" t="s">
        <v>27</v>
      </c>
      <c r="G33" s="27">
        <v>46.297033310882597</v>
      </c>
      <c r="H33" s="14" t="s">
        <v>12</v>
      </c>
      <c r="I33" s="14">
        <v>2005</v>
      </c>
      <c r="J33" s="14" t="s">
        <v>202</v>
      </c>
      <c r="K33" s="23"/>
      <c r="L33" s="12">
        <f t="shared" si="0"/>
        <v>46.297033310882597</v>
      </c>
      <c r="M33" s="10"/>
      <c r="N33" s="10"/>
    </row>
    <row r="34" spans="1:14">
      <c r="A34" s="34" t="s">
        <v>43</v>
      </c>
      <c r="B34" s="35" t="s">
        <v>306</v>
      </c>
      <c r="C34" s="35" t="s">
        <v>311</v>
      </c>
      <c r="D34" s="10" t="str">
        <f>VLOOKUP(A34,Station_NRO_Final!$A$1:$I$132,9,FALSE)</f>
        <v>VAN-A23R</v>
      </c>
      <c r="E34" s="8">
        <v>34449</v>
      </c>
      <c r="F34" s="7" t="s">
        <v>44</v>
      </c>
      <c r="G34" s="26">
        <v>60.862669832119998</v>
      </c>
      <c r="H34" s="7" t="s">
        <v>9</v>
      </c>
      <c r="I34" s="7">
        <v>1994</v>
      </c>
      <c r="J34" s="7" t="s">
        <v>202</v>
      </c>
      <c r="K34" s="21"/>
      <c r="L34" s="12">
        <f t="shared" si="0"/>
        <v>60.862669832119998</v>
      </c>
      <c r="M34" s="10"/>
      <c r="N34" s="10"/>
    </row>
    <row r="35" spans="1:14">
      <c r="A35" s="38" t="s">
        <v>43</v>
      </c>
      <c r="B35" s="39" t="s">
        <v>306</v>
      </c>
      <c r="C35" s="39" t="s">
        <v>311</v>
      </c>
      <c r="D35" s="10" t="str">
        <f>VLOOKUP(A35,Station_NRO_Final!$A$1:$I$132,9,FALSE)</f>
        <v>VAN-A23R</v>
      </c>
      <c r="E35" s="11">
        <v>34642</v>
      </c>
      <c r="F35" s="10" t="s">
        <v>16</v>
      </c>
      <c r="G35" s="25">
        <v>57.212340873562397</v>
      </c>
      <c r="H35" s="10" t="s">
        <v>12</v>
      </c>
      <c r="I35" s="10">
        <v>1994</v>
      </c>
      <c r="J35" s="10" t="s">
        <v>202</v>
      </c>
      <c r="K35" s="22"/>
      <c r="L35" s="12">
        <f t="shared" si="0"/>
        <v>57.212340873562397</v>
      </c>
      <c r="M35" s="10"/>
      <c r="N35" s="10"/>
    </row>
    <row r="36" spans="1:14">
      <c r="A36" s="38" t="s">
        <v>43</v>
      </c>
      <c r="B36" s="39" t="s">
        <v>306</v>
      </c>
      <c r="C36" s="39" t="s">
        <v>311</v>
      </c>
      <c r="D36" s="10" t="str">
        <f>VLOOKUP(A36,Station_NRO_Final!$A$1:$I$132,9,FALSE)</f>
        <v>VAN-A23R</v>
      </c>
      <c r="E36" s="11">
        <v>34807</v>
      </c>
      <c r="F36" s="10" t="s">
        <v>17</v>
      </c>
      <c r="G36" s="25">
        <v>63.577674020092402</v>
      </c>
      <c r="H36" s="10" t="s">
        <v>9</v>
      </c>
      <c r="I36" s="10">
        <v>1995</v>
      </c>
      <c r="J36" s="10" t="s">
        <v>202</v>
      </c>
      <c r="K36" s="22"/>
      <c r="L36" s="12">
        <f t="shared" si="0"/>
        <v>63.577674020092402</v>
      </c>
      <c r="M36" s="10"/>
      <c r="N36" s="10"/>
    </row>
    <row r="37" spans="1:14">
      <c r="A37" s="38" t="s">
        <v>43</v>
      </c>
      <c r="B37" s="39" t="s">
        <v>306</v>
      </c>
      <c r="C37" s="39" t="s">
        <v>311</v>
      </c>
      <c r="D37" s="10" t="str">
        <f>VLOOKUP(A37,Station_NRO_Final!$A$1:$I$132,9,FALSE)</f>
        <v>VAN-A23R</v>
      </c>
      <c r="E37" s="11">
        <v>34955</v>
      </c>
      <c r="F37" s="10" t="s">
        <v>18</v>
      </c>
      <c r="G37" s="25">
        <v>56.0523629157233</v>
      </c>
      <c r="H37" s="10" t="s">
        <v>12</v>
      </c>
      <c r="I37" s="10">
        <v>1995</v>
      </c>
      <c r="J37" s="10" t="s">
        <v>202</v>
      </c>
      <c r="K37" s="22"/>
      <c r="L37" s="12">
        <f t="shared" si="0"/>
        <v>56.0523629157233</v>
      </c>
      <c r="M37" s="10"/>
      <c r="N37" s="10"/>
    </row>
    <row r="38" spans="1:14">
      <c r="A38" s="38" t="s">
        <v>43</v>
      </c>
      <c r="B38" s="39" t="s">
        <v>306</v>
      </c>
      <c r="C38" s="39" t="s">
        <v>311</v>
      </c>
      <c r="D38" s="10" t="str">
        <f>VLOOKUP(A38,Station_NRO_Final!$A$1:$I$132,9,FALSE)</f>
        <v>VAN-A23R</v>
      </c>
      <c r="E38" s="11">
        <v>35205</v>
      </c>
      <c r="F38" s="10" t="s">
        <v>19</v>
      </c>
      <c r="G38" s="25">
        <v>43.028171724604697</v>
      </c>
      <c r="H38" s="10" t="s">
        <v>9</v>
      </c>
      <c r="I38" s="10">
        <v>1996</v>
      </c>
      <c r="J38" s="10" t="s">
        <v>202</v>
      </c>
      <c r="K38" s="22"/>
      <c r="L38" s="12">
        <f t="shared" si="0"/>
        <v>43.028171724604697</v>
      </c>
      <c r="M38" s="10"/>
      <c r="N38" s="10"/>
    </row>
    <row r="39" spans="1:14">
      <c r="A39" s="38" t="s">
        <v>43</v>
      </c>
      <c r="B39" s="39" t="s">
        <v>306</v>
      </c>
      <c r="C39" s="39" t="s">
        <v>311</v>
      </c>
      <c r="D39" s="10" t="str">
        <f>VLOOKUP(A39,Station_NRO_Final!$A$1:$I$132,9,FALSE)</f>
        <v>VAN-A23R</v>
      </c>
      <c r="E39" s="11">
        <v>35374</v>
      </c>
      <c r="F39" s="10" t="s">
        <v>20</v>
      </c>
      <c r="G39" s="25">
        <v>57.100820764296103</v>
      </c>
      <c r="H39" s="10" t="s">
        <v>12</v>
      </c>
      <c r="I39" s="10">
        <v>1996</v>
      </c>
      <c r="J39" s="10" t="s">
        <v>202</v>
      </c>
      <c r="K39" s="22"/>
      <c r="L39" s="12">
        <f t="shared" si="0"/>
        <v>57.100820764296103</v>
      </c>
      <c r="M39" s="10"/>
      <c r="N39" s="10"/>
    </row>
    <row r="40" spans="1:14">
      <c r="A40" s="38" t="s">
        <v>43</v>
      </c>
      <c r="B40" s="39" t="s">
        <v>306</v>
      </c>
      <c r="C40" s="39" t="s">
        <v>311</v>
      </c>
      <c r="D40" s="10" t="str">
        <f>VLOOKUP(A40,Station_NRO_Final!$A$1:$I$132,9,FALSE)</f>
        <v>VAN-A23R</v>
      </c>
      <c r="E40" s="11">
        <v>35529</v>
      </c>
      <c r="F40" s="10" t="s">
        <v>45</v>
      </c>
      <c r="G40" s="25">
        <v>60.9347638283108</v>
      </c>
      <c r="H40" s="10" t="s">
        <v>9</v>
      </c>
      <c r="I40" s="10">
        <v>1997</v>
      </c>
      <c r="J40" s="10" t="s">
        <v>202</v>
      </c>
      <c r="K40" s="22"/>
      <c r="L40" s="12">
        <f t="shared" si="0"/>
        <v>60.9347638283108</v>
      </c>
      <c r="M40" s="10"/>
      <c r="N40" s="10"/>
    </row>
    <row r="41" spans="1:14">
      <c r="A41" s="38" t="s">
        <v>43</v>
      </c>
      <c r="B41" s="39" t="s">
        <v>306</v>
      </c>
      <c r="C41" s="39" t="s">
        <v>311</v>
      </c>
      <c r="D41" s="10" t="str">
        <f>VLOOKUP(A41,Station_NRO_Final!$A$1:$I$132,9,FALSE)</f>
        <v>VAN-A23R</v>
      </c>
      <c r="E41" s="11">
        <v>35669</v>
      </c>
      <c r="F41" s="10" t="s">
        <v>46</v>
      </c>
      <c r="G41" s="25">
        <v>51.525765558983203</v>
      </c>
      <c r="H41" s="10" t="s">
        <v>12</v>
      </c>
      <c r="I41" s="10">
        <v>1997</v>
      </c>
      <c r="J41" s="10" t="s">
        <v>202</v>
      </c>
      <c r="K41" s="22"/>
      <c r="L41" s="12">
        <f t="shared" si="0"/>
        <v>51.525765558983203</v>
      </c>
      <c r="M41" s="10"/>
      <c r="N41" s="10"/>
    </row>
    <row r="42" spans="1:14">
      <c r="A42" s="38" t="s">
        <v>43</v>
      </c>
      <c r="B42" s="39" t="s">
        <v>306</v>
      </c>
      <c r="C42" s="39" t="s">
        <v>311</v>
      </c>
      <c r="D42" s="10" t="str">
        <f>VLOOKUP(A42,Station_NRO_Final!$A$1:$I$132,9,FALSE)</f>
        <v>VAN-A23R</v>
      </c>
      <c r="E42" s="11">
        <v>36103</v>
      </c>
      <c r="F42" s="10" t="s">
        <v>47</v>
      </c>
      <c r="G42" s="25">
        <v>64.641877608989603</v>
      </c>
      <c r="H42" s="10" t="s">
        <v>12</v>
      </c>
      <c r="I42" s="10">
        <v>1998</v>
      </c>
      <c r="J42" s="10" t="s">
        <v>202</v>
      </c>
      <c r="K42" s="22"/>
      <c r="L42" s="12">
        <f t="shared" si="0"/>
        <v>64.641877608989603</v>
      </c>
      <c r="M42" s="10"/>
      <c r="N42" s="10"/>
    </row>
    <row r="43" spans="1:14">
      <c r="A43" s="38" t="s">
        <v>43</v>
      </c>
      <c r="B43" s="39" t="s">
        <v>306</v>
      </c>
      <c r="C43" s="39" t="s">
        <v>311</v>
      </c>
      <c r="D43" s="10" t="str">
        <f>VLOOKUP(A43,Station_NRO_Final!$A$1:$I$132,9,FALSE)</f>
        <v>VAN-A23R</v>
      </c>
      <c r="E43" s="11">
        <v>36263</v>
      </c>
      <c r="F43" s="10" t="s">
        <v>48</v>
      </c>
      <c r="G43" s="25">
        <v>49.037355800291202</v>
      </c>
      <c r="H43" s="10" t="s">
        <v>9</v>
      </c>
      <c r="I43" s="10">
        <v>1999</v>
      </c>
      <c r="J43" s="10" t="s">
        <v>202</v>
      </c>
      <c r="K43" s="22"/>
      <c r="L43" s="12">
        <f t="shared" si="0"/>
        <v>49.037355800291202</v>
      </c>
      <c r="M43" s="10"/>
      <c r="N43" s="10"/>
    </row>
    <row r="44" spans="1:14">
      <c r="A44" s="38" t="s">
        <v>43</v>
      </c>
      <c r="B44" s="39" t="s">
        <v>306</v>
      </c>
      <c r="C44" s="39" t="s">
        <v>311</v>
      </c>
      <c r="D44" s="10" t="str">
        <f>VLOOKUP(A44,Station_NRO_Final!$A$1:$I$132,9,FALSE)</f>
        <v>VAN-A23R</v>
      </c>
      <c r="E44" s="11">
        <v>36440</v>
      </c>
      <c r="F44" s="10" t="s">
        <v>49</v>
      </c>
      <c r="G44" s="25">
        <v>49.956594881973302</v>
      </c>
      <c r="H44" s="10" t="s">
        <v>12</v>
      </c>
      <c r="I44" s="10">
        <v>1999</v>
      </c>
      <c r="J44" s="10" t="s">
        <v>202</v>
      </c>
      <c r="K44" s="22"/>
      <c r="L44" s="12">
        <f t="shared" si="0"/>
        <v>49.956594881973302</v>
      </c>
      <c r="M44" s="10"/>
      <c r="N44" s="10"/>
    </row>
    <row r="45" spans="1:14">
      <c r="A45" s="38" t="s">
        <v>43</v>
      </c>
      <c r="B45" s="39" t="s">
        <v>306</v>
      </c>
      <c r="C45" s="39" t="s">
        <v>311</v>
      </c>
      <c r="D45" s="10" t="str">
        <f>VLOOKUP(A45,Station_NRO_Final!$A$1:$I$132,9,FALSE)</f>
        <v>VAN-A23R</v>
      </c>
      <c r="E45" s="11">
        <v>36670</v>
      </c>
      <c r="F45" s="10" t="s">
        <v>50</v>
      </c>
      <c r="G45" s="25">
        <v>43.233679185511001</v>
      </c>
      <c r="H45" s="10" t="s">
        <v>9</v>
      </c>
      <c r="I45" s="10">
        <v>2000</v>
      </c>
      <c r="J45" s="10" t="s">
        <v>202</v>
      </c>
      <c r="K45" s="22"/>
      <c r="L45" s="12">
        <f t="shared" si="0"/>
        <v>43.233679185511001</v>
      </c>
      <c r="M45" s="10"/>
      <c r="N45" s="10"/>
    </row>
    <row r="46" spans="1:14">
      <c r="A46" s="38" t="s">
        <v>43</v>
      </c>
      <c r="B46" s="39" t="s">
        <v>306</v>
      </c>
      <c r="C46" s="39" t="s">
        <v>311</v>
      </c>
      <c r="D46" s="10" t="str">
        <f>VLOOKUP(A46,Station_NRO_Final!$A$1:$I$132,9,FALSE)</f>
        <v>VAN-A23R</v>
      </c>
      <c r="E46" s="11">
        <v>36837</v>
      </c>
      <c r="F46" s="10" t="s">
        <v>51</v>
      </c>
      <c r="G46" s="25">
        <v>62.617393970733403</v>
      </c>
      <c r="H46" s="10" t="s">
        <v>12</v>
      </c>
      <c r="I46" s="10">
        <v>2000</v>
      </c>
      <c r="J46" s="10" t="s">
        <v>202</v>
      </c>
      <c r="K46" s="22"/>
      <c r="L46" s="12">
        <f t="shared" si="0"/>
        <v>62.617393970733403</v>
      </c>
      <c r="M46" s="10"/>
      <c r="N46" s="10"/>
    </row>
    <row r="47" spans="1:14">
      <c r="A47" s="38" t="s">
        <v>43</v>
      </c>
      <c r="B47" s="39" t="s">
        <v>306</v>
      </c>
      <c r="C47" s="39" t="s">
        <v>311</v>
      </c>
      <c r="D47" s="10" t="str">
        <f>VLOOKUP(A47,Station_NRO_Final!$A$1:$I$132,9,FALSE)</f>
        <v>VAN-A23R</v>
      </c>
      <c r="E47" s="11">
        <v>38160</v>
      </c>
      <c r="F47" s="10" t="s">
        <v>35</v>
      </c>
      <c r="G47" s="25">
        <v>40.638816374019001</v>
      </c>
      <c r="H47" s="10" t="s">
        <v>9</v>
      </c>
      <c r="I47" s="10">
        <v>2004</v>
      </c>
      <c r="J47" s="10" t="s">
        <v>202</v>
      </c>
      <c r="K47" s="22"/>
      <c r="L47" s="12">
        <f t="shared" si="0"/>
        <v>40.638816374019001</v>
      </c>
      <c r="M47" s="10"/>
      <c r="N47" s="10"/>
    </row>
    <row r="48" spans="1:14">
      <c r="A48" s="38" t="s">
        <v>43</v>
      </c>
      <c r="B48" s="39" t="s">
        <v>306</v>
      </c>
      <c r="C48" s="39" t="s">
        <v>311</v>
      </c>
      <c r="D48" s="10" t="str">
        <f>VLOOKUP(A48,Station_NRO_Final!$A$1:$I$132,9,FALSE)</f>
        <v>VAN-A23R</v>
      </c>
      <c r="E48" s="11">
        <v>38257</v>
      </c>
      <c r="F48" s="10" t="s">
        <v>36</v>
      </c>
      <c r="G48" s="25">
        <v>58.484422243590501</v>
      </c>
      <c r="H48" s="10" t="s">
        <v>12</v>
      </c>
      <c r="I48" s="10">
        <v>2004</v>
      </c>
      <c r="J48" s="10" t="s">
        <v>202</v>
      </c>
      <c r="K48" s="22"/>
      <c r="L48" s="12">
        <f t="shared" si="0"/>
        <v>58.484422243590501</v>
      </c>
      <c r="M48" s="10"/>
      <c r="N48" s="10"/>
    </row>
    <row r="49" spans="1:14" ht="13.5" thickBot="1">
      <c r="A49" s="36" t="s">
        <v>43</v>
      </c>
      <c r="B49" s="37" t="s">
        <v>306</v>
      </c>
      <c r="C49" s="37" t="s">
        <v>311</v>
      </c>
      <c r="D49" s="10" t="str">
        <f>VLOOKUP(A49,Station_NRO_Final!$A$1:$I$132,9,FALSE)</f>
        <v>VAN-A23R</v>
      </c>
      <c r="E49" s="15">
        <v>38609</v>
      </c>
      <c r="F49" s="14" t="s">
        <v>27</v>
      </c>
      <c r="G49" s="27">
        <v>54.413526720233499</v>
      </c>
      <c r="H49" s="14" t="s">
        <v>12</v>
      </c>
      <c r="I49" s="14">
        <v>2005</v>
      </c>
      <c r="J49" s="14" t="s">
        <v>202</v>
      </c>
      <c r="K49" s="23"/>
      <c r="L49" s="12">
        <f t="shared" si="0"/>
        <v>54.413526720233499</v>
      </c>
      <c r="M49" s="10"/>
      <c r="N49" s="10"/>
    </row>
    <row r="50" spans="1:14">
      <c r="A50" s="34" t="s">
        <v>52</v>
      </c>
      <c r="B50" s="35" t="s">
        <v>306</v>
      </c>
      <c r="C50" s="35" t="s">
        <v>313</v>
      </c>
      <c r="D50" s="10" t="str">
        <f>VLOOKUP(A50,Station_NRO_Final!$A$1:$I$132,9,FALSE)</f>
        <v>VAN-A23R</v>
      </c>
      <c r="E50" s="8">
        <v>38518</v>
      </c>
      <c r="F50" s="7" t="s">
        <v>26</v>
      </c>
      <c r="G50" s="26">
        <v>58.071199263832398</v>
      </c>
      <c r="H50" s="7" t="s">
        <v>9</v>
      </c>
      <c r="I50" s="7">
        <v>2005</v>
      </c>
      <c r="J50" s="7" t="s">
        <v>202</v>
      </c>
      <c r="K50" s="21"/>
      <c r="L50" s="12">
        <f t="shared" si="0"/>
        <v>58.071199263832398</v>
      </c>
      <c r="M50" s="10"/>
      <c r="N50" s="10"/>
    </row>
    <row r="51" spans="1:14" ht="13.5" thickBot="1">
      <c r="A51" s="36" t="s">
        <v>52</v>
      </c>
      <c r="B51" s="37" t="s">
        <v>306</v>
      </c>
      <c r="C51" s="37" t="s">
        <v>313</v>
      </c>
      <c r="D51" s="10" t="str">
        <f>VLOOKUP(A51,Station_NRO_Final!$A$1:$I$132,9,FALSE)</f>
        <v>VAN-A23R</v>
      </c>
      <c r="E51" s="15">
        <v>38614</v>
      </c>
      <c r="F51" s="14" t="s">
        <v>27</v>
      </c>
      <c r="G51" s="27">
        <v>60.024618419071153</v>
      </c>
      <c r="H51" s="14" t="s">
        <v>12</v>
      </c>
      <c r="I51" s="14">
        <v>2005</v>
      </c>
      <c r="J51" s="14" t="s">
        <v>202</v>
      </c>
      <c r="K51" s="23">
        <v>5.7120722130872625</v>
      </c>
      <c r="L51" s="12">
        <f t="shared" si="0"/>
        <v>60.024618419071153</v>
      </c>
      <c r="M51" s="10"/>
      <c r="N51" s="10"/>
    </row>
    <row r="52" spans="1:14" ht="13.5" thickBot="1">
      <c r="A52" s="16" t="s">
        <v>53</v>
      </c>
      <c r="B52" s="17" t="s">
        <v>306</v>
      </c>
      <c r="C52" s="17" t="s">
        <v>315</v>
      </c>
      <c r="D52" s="10" t="str">
        <f>VLOOKUP(A52,Station_NRO_Final!$A$1:$I$132,9,FALSE)</f>
        <v>VAN-A21R</v>
      </c>
      <c r="E52" s="18">
        <v>38252</v>
      </c>
      <c r="F52" s="17" t="s">
        <v>36</v>
      </c>
      <c r="G52" s="28">
        <v>69.836475109535698</v>
      </c>
      <c r="H52" s="17" t="s">
        <v>12</v>
      </c>
      <c r="I52" s="17">
        <v>2004</v>
      </c>
      <c r="J52" s="17" t="s">
        <v>202</v>
      </c>
      <c r="K52" s="24"/>
      <c r="L52" s="12">
        <f t="shared" si="0"/>
        <v>69.836475109535698</v>
      </c>
      <c r="M52" s="10"/>
      <c r="N52" s="10"/>
    </row>
    <row r="53" spans="1:14">
      <c r="A53" s="6" t="s">
        <v>64</v>
      </c>
      <c r="B53" s="7" t="s">
        <v>156</v>
      </c>
      <c r="C53" s="7" t="s">
        <v>331</v>
      </c>
      <c r="D53" s="10" t="str">
        <f>VLOOKUP(A53,Station_NRO_Final!$A$1:$I$132,9,FALSE)</f>
        <v>VAN-A02R</v>
      </c>
      <c r="E53" s="8">
        <v>39527</v>
      </c>
      <c r="F53" s="7" t="s">
        <v>21</v>
      </c>
      <c r="G53" s="26">
        <v>50.044920433189297</v>
      </c>
      <c r="H53" s="7" t="s">
        <v>9</v>
      </c>
      <c r="I53" s="7">
        <v>2008</v>
      </c>
      <c r="J53" s="7" t="s">
        <v>202</v>
      </c>
      <c r="K53" s="21"/>
      <c r="L53" s="12">
        <f t="shared" si="0"/>
        <v>50.044920433189297</v>
      </c>
      <c r="M53" s="10"/>
      <c r="N53" s="10"/>
    </row>
    <row r="54" spans="1:14" ht="13.5" thickBot="1">
      <c r="A54" s="13" t="s">
        <v>64</v>
      </c>
      <c r="B54" s="14" t="s">
        <v>156</v>
      </c>
      <c r="C54" s="14" t="s">
        <v>331</v>
      </c>
      <c r="D54" s="10" t="str">
        <f>VLOOKUP(A54,Station_NRO_Final!$A$1:$I$132,9,FALSE)</f>
        <v>VAN-A02R</v>
      </c>
      <c r="E54" s="15">
        <v>39750</v>
      </c>
      <c r="F54" s="14" t="s">
        <v>22</v>
      </c>
      <c r="G54" s="27">
        <v>57.082548179815703</v>
      </c>
      <c r="H54" s="14" t="s">
        <v>12</v>
      </c>
      <c r="I54" s="14">
        <v>2008</v>
      </c>
      <c r="J54" s="14" t="s">
        <v>202</v>
      </c>
      <c r="K54" s="23"/>
      <c r="L54" s="12">
        <f t="shared" si="0"/>
        <v>57.082548179815703</v>
      </c>
      <c r="M54" s="10"/>
      <c r="N54" s="10"/>
    </row>
    <row r="55" spans="1:14">
      <c r="A55" s="6" t="s">
        <v>65</v>
      </c>
      <c r="B55" s="7" t="s">
        <v>156</v>
      </c>
      <c r="C55" s="7" t="s">
        <v>157</v>
      </c>
      <c r="D55" s="10" t="str">
        <f>VLOOKUP(A55,Station_NRO_Final!$A$1:$I$132,9,FALSE)</f>
        <v>VAN-A02R</v>
      </c>
      <c r="E55" s="8">
        <v>41058</v>
      </c>
      <c r="F55" s="7" t="s">
        <v>39</v>
      </c>
      <c r="G55" s="26">
        <v>62.230622945385306</v>
      </c>
      <c r="H55" s="7" t="s">
        <v>9</v>
      </c>
      <c r="I55" s="7">
        <v>2012</v>
      </c>
      <c r="J55" s="7" t="s">
        <v>202</v>
      </c>
      <c r="K55" s="21">
        <v>3.4507165812633107</v>
      </c>
      <c r="L55" s="12">
        <f t="shared" si="0"/>
        <v>62.230622945385306</v>
      </c>
      <c r="M55" s="10"/>
      <c r="N55" s="10"/>
    </row>
    <row r="56" spans="1:14" ht="13.5" thickBot="1">
      <c r="A56" s="13" t="s">
        <v>65</v>
      </c>
      <c r="B56" s="14" t="s">
        <v>156</v>
      </c>
      <c r="C56" s="14" t="s">
        <v>157</v>
      </c>
      <c r="D56" s="10" t="str">
        <f>VLOOKUP(A56,Station_NRO_Final!$A$1:$I$132,9,FALSE)</f>
        <v>VAN-A02R</v>
      </c>
      <c r="E56" s="15">
        <v>41144</v>
      </c>
      <c r="F56" s="14" t="s">
        <v>66</v>
      </c>
      <c r="G56" s="27">
        <v>72.490425658734424</v>
      </c>
      <c r="H56" s="14" t="s">
        <v>12</v>
      </c>
      <c r="I56" s="14">
        <v>2012</v>
      </c>
      <c r="J56" s="14" t="s">
        <v>202</v>
      </c>
      <c r="K56" s="23">
        <v>2.8265030003080427</v>
      </c>
      <c r="L56" s="12">
        <f t="shared" si="0"/>
        <v>72.490425658734424</v>
      </c>
      <c r="M56" s="10"/>
      <c r="N56" s="10"/>
    </row>
    <row r="57" spans="1:14">
      <c r="A57" s="6" t="s">
        <v>67</v>
      </c>
      <c r="B57" s="7" t="s">
        <v>156</v>
      </c>
      <c r="C57" s="7" t="s">
        <v>337</v>
      </c>
      <c r="D57" s="10" t="str">
        <f>VLOOKUP(A57,Station_NRO_Final!$A$1:$I$132,9,FALSE)</f>
        <v>VAN-A02R</v>
      </c>
      <c r="E57" s="8">
        <v>34597</v>
      </c>
      <c r="F57" s="7" t="s">
        <v>16</v>
      </c>
      <c r="G57" s="26">
        <v>70.481194387861507</v>
      </c>
      <c r="H57" s="7" t="s">
        <v>12</v>
      </c>
      <c r="I57" s="7">
        <v>1994</v>
      </c>
      <c r="J57" s="7" t="s">
        <v>202</v>
      </c>
      <c r="K57" s="21"/>
      <c r="L57" s="12">
        <f t="shared" si="0"/>
        <v>70.481194387861507</v>
      </c>
      <c r="M57" s="10"/>
      <c r="N57" s="10"/>
    </row>
    <row r="58" spans="1:14">
      <c r="A58" s="9" t="s">
        <v>67</v>
      </c>
      <c r="B58" s="10" t="s">
        <v>156</v>
      </c>
      <c r="C58" s="10" t="s">
        <v>337</v>
      </c>
      <c r="D58" s="10" t="str">
        <f>VLOOKUP(A58,Station_NRO_Final!$A$1:$I$132,9,FALSE)</f>
        <v>VAN-A02R</v>
      </c>
      <c r="E58" s="11">
        <v>34814</v>
      </c>
      <c r="F58" s="10" t="s">
        <v>17</v>
      </c>
      <c r="G58" s="25">
        <v>73.113559091098296</v>
      </c>
      <c r="H58" s="10" t="s">
        <v>9</v>
      </c>
      <c r="I58" s="10">
        <v>1995</v>
      </c>
      <c r="J58" s="10" t="s">
        <v>202</v>
      </c>
      <c r="K58" s="22"/>
      <c r="L58" s="12">
        <f t="shared" si="0"/>
        <v>73.113559091098296</v>
      </c>
      <c r="M58" s="10"/>
      <c r="N58" s="10"/>
    </row>
    <row r="59" spans="1:14">
      <c r="A59" s="9" t="s">
        <v>67</v>
      </c>
      <c r="B59" s="10" t="s">
        <v>156</v>
      </c>
      <c r="C59" s="10" t="s">
        <v>337</v>
      </c>
      <c r="D59" s="10" t="str">
        <f>VLOOKUP(A59,Station_NRO_Final!$A$1:$I$132,9,FALSE)</f>
        <v>VAN-A02R</v>
      </c>
      <c r="E59" s="11">
        <v>34983</v>
      </c>
      <c r="F59" s="10" t="s">
        <v>18</v>
      </c>
      <c r="G59" s="25">
        <v>66.178118188763406</v>
      </c>
      <c r="H59" s="10" t="s">
        <v>12</v>
      </c>
      <c r="I59" s="10">
        <v>1995</v>
      </c>
      <c r="J59" s="10" t="s">
        <v>202</v>
      </c>
      <c r="K59" s="22"/>
      <c r="L59" s="12">
        <f t="shared" si="0"/>
        <v>66.178118188763406</v>
      </c>
      <c r="M59" s="10"/>
      <c r="N59" s="10"/>
    </row>
    <row r="60" spans="1:14">
      <c r="A60" s="9" t="s">
        <v>67</v>
      </c>
      <c r="B60" s="10" t="s">
        <v>156</v>
      </c>
      <c r="C60" s="10" t="s">
        <v>337</v>
      </c>
      <c r="D60" s="10" t="str">
        <f>VLOOKUP(A60,Station_NRO_Final!$A$1:$I$132,9,FALSE)</f>
        <v>VAN-A02R</v>
      </c>
      <c r="E60" s="11">
        <v>35206</v>
      </c>
      <c r="F60" s="10" t="s">
        <v>19</v>
      </c>
      <c r="G60" s="25">
        <v>67.0140228343476</v>
      </c>
      <c r="H60" s="10" t="s">
        <v>9</v>
      </c>
      <c r="I60" s="10">
        <v>1996</v>
      </c>
      <c r="J60" s="10" t="s">
        <v>202</v>
      </c>
      <c r="K60" s="22"/>
      <c r="L60" s="12">
        <f t="shared" si="0"/>
        <v>67.0140228343476</v>
      </c>
      <c r="M60" s="10"/>
      <c r="N60" s="10"/>
    </row>
    <row r="61" spans="1:14">
      <c r="A61" s="9" t="s">
        <v>67</v>
      </c>
      <c r="B61" s="10" t="s">
        <v>156</v>
      </c>
      <c r="C61" s="10" t="s">
        <v>337</v>
      </c>
      <c r="D61" s="10" t="str">
        <f>VLOOKUP(A61,Station_NRO_Final!$A$1:$I$132,9,FALSE)</f>
        <v>VAN-A02R</v>
      </c>
      <c r="E61" s="11">
        <v>35362</v>
      </c>
      <c r="F61" s="10" t="s">
        <v>20</v>
      </c>
      <c r="G61" s="25">
        <v>63.099928982188501</v>
      </c>
      <c r="H61" s="10" t="s">
        <v>12</v>
      </c>
      <c r="I61" s="10">
        <v>1996</v>
      </c>
      <c r="J61" s="10" t="s">
        <v>202</v>
      </c>
      <c r="K61" s="22"/>
      <c r="L61" s="12">
        <f t="shared" si="0"/>
        <v>63.099928982188501</v>
      </c>
      <c r="M61" s="10"/>
      <c r="N61" s="10"/>
    </row>
    <row r="62" spans="1:14">
      <c r="A62" s="9" t="s">
        <v>67</v>
      </c>
      <c r="B62" s="10" t="s">
        <v>156</v>
      </c>
      <c r="C62" s="10" t="s">
        <v>337</v>
      </c>
      <c r="D62" s="10" t="str">
        <f>VLOOKUP(A62,Station_NRO_Final!$A$1:$I$132,9,FALSE)</f>
        <v>VAN-A02R</v>
      </c>
      <c r="E62" s="11">
        <v>35524</v>
      </c>
      <c r="F62" s="10" t="s">
        <v>45</v>
      </c>
      <c r="G62" s="25">
        <v>72.761690439716105</v>
      </c>
      <c r="H62" s="10" t="s">
        <v>9</v>
      </c>
      <c r="I62" s="10">
        <v>1997</v>
      </c>
      <c r="J62" s="10" t="s">
        <v>202</v>
      </c>
      <c r="K62" s="22"/>
      <c r="L62" s="12">
        <f t="shared" si="0"/>
        <v>72.761690439716105</v>
      </c>
      <c r="M62" s="10"/>
      <c r="N62" s="10"/>
    </row>
    <row r="63" spans="1:14">
      <c r="A63" s="9" t="s">
        <v>67</v>
      </c>
      <c r="B63" s="10" t="s">
        <v>156</v>
      </c>
      <c r="C63" s="10" t="s">
        <v>337</v>
      </c>
      <c r="D63" s="10" t="str">
        <f>VLOOKUP(A63,Station_NRO_Final!$A$1:$I$132,9,FALSE)</f>
        <v>VAN-A02R</v>
      </c>
      <c r="E63" s="11">
        <v>35704</v>
      </c>
      <c r="F63" s="10" t="s">
        <v>46</v>
      </c>
      <c r="G63" s="25">
        <v>75.483057765115007</v>
      </c>
      <c r="H63" s="10" t="s">
        <v>12</v>
      </c>
      <c r="I63" s="10">
        <v>1997</v>
      </c>
      <c r="J63" s="10" t="s">
        <v>202</v>
      </c>
      <c r="K63" s="22"/>
      <c r="L63" s="12">
        <f t="shared" si="0"/>
        <v>75.483057765115007</v>
      </c>
      <c r="M63" s="10"/>
      <c r="N63" s="10"/>
    </row>
    <row r="64" spans="1:14">
      <c r="A64" s="9" t="s">
        <v>67</v>
      </c>
      <c r="B64" s="10" t="s">
        <v>156</v>
      </c>
      <c r="C64" s="10" t="s">
        <v>337</v>
      </c>
      <c r="D64" s="10" t="str">
        <f>VLOOKUP(A64,Station_NRO_Final!$A$1:$I$132,9,FALSE)</f>
        <v>VAN-A02R</v>
      </c>
      <c r="E64" s="11">
        <v>35941</v>
      </c>
      <c r="F64" s="10" t="s">
        <v>68</v>
      </c>
      <c r="G64" s="25">
        <v>74.737486514625004</v>
      </c>
      <c r="H64" s="10" t="s">
        <v>9</v>
      </c>
      <c r="I64" s="10">
        <v>1998</v>
      </c>
      <c r="J64" s="10" t="s">
        <v>202</v>
      </c>
      <c r="K64" s="22"/>
      <c r="L64" s="12">
        <f t="shared" si="0"/>
        <v>74.737486514625004</v>
      </c>
      <c r="M64" s="10"/>
      <c r="N64" s="10"/>
    </row>
    <row r="65" spans="1:14">
      <c r="A65" s="9" t="s">
        <v>67</v>
      </c>
      <c r="B65" s="10" t="s">
        <v>156</v>
      </c>
      <c r="C65" s="10" t="s">
        <v>337</v>
      </c>
      <c r="D65" s="10" t="str">
        <f>VLOOKUP(A65,Station_NRO_Final!$A$1:$I$132,9,FALSE)</f>
        <v>VAN-A02R</v>
      </c>
      <c r="E65" s="11">
        <v>36101</v>
      </c>
      <c r="F65" s="10" t="s">
        <v>47</v>
      </c>
      <c r="G65" s="25">
        <v>69.653229769188997</v>
      </c>
      <c r="H65" s="10" t="s">
        <v>12</v>
      </c>
      <c r="I65" s="10">
        <v>1998</v>
      </c>
      <c r="J65" s="10" t="s">
        <v>202</v>
      </c>
      <c r="K65" s="22"/>
      <c r="L65" s="12">
        <f t="shared" si="0"/>
        <v>69.653229769188997</v>
      </c>
      <c r="M65" s="10"/>
      <c r="N65" s="10"/>
    </row>
    <row r="66" spans="1:14">
      <c r="A66" s="9" t="s">
        <v>67</v>
      </c>
      <c r="B66" s="10" t="s">
        <v>156</v>
      </c>
      <c r="C66" s="10" t="s">
        <v>337</v>
      </c>
      <c r="D66" s="10" t="str">
        <f>VLOOKUP(A66,Station_NRO_Final!$A$1:$I$132,9,FALSE)</f>
        <v>VAN-A02R</v>
      </c>
      <c r="E66" s="11">
        <v>36264</v>
      </c>
      <c r="F66" s="10" t="s">
        <v>48</v>
      </c>
      <c r="G66" s="25">
        <v>74.043438595800595</v>
      </c>
      <c r="H66" s="10" t="s">
        <v>9</v>
      </c>
      <c r="I66" s="10">
        <v>1999</v>
      </c>
      <c r="J66" s="10" t="s">
        <v>202</v>
      </c>
      <c r="K66" s="22"/>
      <c r="L66" s="12">
        <f t="shared" si="0"/>
        <v>74.043438595800595</v>
      </c>
      <c r="M66" s="10"/>
      <c r="N66" s="10"/>
    </row>
    <row r="67" spans="1:14">
      <c r="A67" s="9" t="s">
        <v>67</v>
      </c>
      <c r="B67" s="10" t="s">
        <v>156</v>
      </c>
      <c r="C67" s="10" t="s">
        <v>337</v>
      </c>
      <c r="D67" s="10" t="str">
        <f>VLOOKUP(A67,Station_NRO_Final!$A$1:$I$132,9,FALSE)</f>
        <v>VAN-A02R</v>
      </c>
      <c r="E67" s="11">
        <v>36503</v>
      </c>
      <c r="F67" s="10" t="s">
        <v>49</v>
      </c>
      <c r="G67" s="25">
        <v>71.103300118426404</v>
      </c>
      <c r="H67" s="10" t="s">
        <v>12</v>
      </c>
      <c r="I67" s="10">
        <v>1999</v>
      </c>
      <c r="J67" s="10" t="s">
        <v>202</v>
      </c>
      <c r="K67" s="22"/>
      <c r="L67" s="12">
        <f t="shared" ref="L67:L130" si="1">G67</f>
        <v>71.103300118426404</v>
      </c>
      <c r="M67" s="10"/>
      <c r="N67" s="10"/>
    </row>
    <row r="68" spans="1:14">
      <c r="A68" s="9" t="s">
        <v>67</v>
      </c>
      <c r="B68" s="10" t="s">
        <v>156</v>
      </c>
      <c r="C68" s="10" t="s">
        <v>337</v>
      </c>
      <c r="D68" s="10" t="str">
        <f>VLOOKUP(A68,Station_NRO_Final!$A$1:$I$132,9,FALSE)</f>
        <v>VAN-A02R</v>
      </c>
      <c r="E68" s="11">
        <v>36627</v>
      </c>
      <c r="F68" s="10" t="s">
        <v>50</v>
      </c>
      <c r="G68" s="25">
        <v>71.685452796768203</v>
      </c>
      <c r="H68" s="10" t="s">
        <v>9</v>
      </c>
      <c r="I68" s="10">
        <v>2000</v>
      </c>
      <c r="J68" s="10" t="s">
        <v>202</v>
      </c>
      <c r="K68" s="22"/>
      <c r="L68" s="12">
        <f t="shared" si="1"/>
        <v>71.685452796768203</v>
      </c>
      <c r="M68" s="10"/>
      <c r="N68" s="10"/>
    </row>
    <row r="69" spans="1:14">
      <c r="A69" s="9" t="s">
        <v>67</v>
      </c>
      <c r="B69" s="10" t="s">
        <v>156</v>
      </c>
      <c r="C69" s="10" t="s">
        <v>337</v>
      </c>
      <c r="D69" s="10" t="str">
        <f>VLOOKUP(A69,Station_NRO_Final!$A$1:$I$132,9,FALSE)</f>
        <v>VAN-A02R</v>
      </c>
      <c r="E69" s="11">
        <v>36857</v>
      </c>
      <c r="F69" s="10" t="s">
        <v>51</v>
      </c>
      <c r="G69" s="25">
        <v>68.451516813051299</v>
      </c>
      <c r="H69" s="10" t="s">
        <v>12</v>
      </c>
      <c r="I69" s="10">
        <v>2000</v>
      </c>
      <c r="J69" s="10" t="s">
        <v>202</v>
      </c>
      <c r="K69" s="22"/>
      <c r="L69" s="12">
        <f t="shared" si="1"/>
        <v>68.451516813051299</v>
      </c>
      <c r="M69" s="10"/>
      <c r="N69" s="10"/>
    </row>
    <row r="70" spans="1:14">
      <c r="A70" s="9" t="s">
        <v>67</v>
      </c>
      <c r="B70" s="10" t="s">
        <v>156</v>
      </c>
      <c r="C70" s="10" t="s">
        <v>337</v>
      </c>
      <c r="D70" s="10" t="str">
        <f>VLOOKUP(A70,Station_NRO_Final!$A$1:$I$132,9,FALSE)</f>
        <v>VAN-A02R</v>
      </c>
      <c r="E70" s="11">
        <v>36990</v>
      </c>
      <c r="F70" s="10" t="s">
        <v>62</v>
      </c>
      <c r="G70" s="25">
        <v>69.601020428485896</v>
      </c>
      <c r="H70" s="10" t="s">
        <v>9</v>
      </c>
      <c r="I70" s="10">
        <v>2001</v>
      </c>
      <c r="J70" s="10" t="s">
        <v>202</v>
      </c>
      <c r="K70" s="22"/>
      <c r="L70" s="12">
        <f t="shared" si="1"/>
        <v>69.601020428485896</v>
      </c>
      <c r="M70" s="10"/>
      <c r="N70" s="10"/>
    </row>
    <row r="71" spans="1:14">
      <c r="A71" s="9" t="s">
        <v>67</v>
      </c>
      <c r="B71" s="10" t="s">
        <v>156</v>
      </c>
      <c r="C71" s="10" t="s">
        <v>337</v>
      </c>
      <c r="D71" s="10" t="str">
        <f>VLOOKUP(A71,Station_NRO_Final!$A$1:$I$132,9,FALSE)</f>
        <v>VAN-A02R</v>
      </c>
      <c r="E71" s="11">
        <v>37391</v>
      </c>
      <c r="F71" s="10" t="s">
        <v>59</v>
      </c>
      <c r="G71" s="25">
        <v>75.477931844160494</v>
      </c>
      <c r="H71" s="10" t="s">
        <v>9</v>
      </c>
      <c r="I71" s="10">
        <v>2002</v>
      </c>
      <c r="J71" s="10" t="s">
        <v>202</v>
      </c>
      <c r="K71" s="22"/>
      <c r="L71" s="12">
        <f t="shared" si="1"/>
        <v>75.477931844160494</v>
      </c>
      <c r="M71" s="10"/>
      <c r="N71" s="10"/>
    </row>
    <row r="72" spans="1:14">
      <c r="A72" s="9" t="s">
        <v>67</v>
      </c>
      <c r="B72" s="10" t="s">
        <v>156</v>
      </c>
      <c r="C72" s="10" t="s">
        <v>337</v>
      </c>
      <c r="D72" s="10" t="str">
        <f>VLOOKUP(A72,Station_NRO_Final!$A$1:$I$132,9,FALSE)</f>
        <v>VAN-A02R</v>
      </c>
      <c r="E72" s="11">
        <v>37530</v>
      </c>
      <c r="F72" s="10" t="s">
        <v>60</v>
      </c>
      <c r="G72" s="25">
        <v>68.743308196970602</v>
      </c>
      <c r="H72" s="10" t="s">
        <v>12</v>
      </c>
      <c r="I72" s="10">
        <v>2002</v>
      </c>
      <c r="J72" s="10" t="s">
        <v>202</v>
      </c>
      <c r="K72" s="22"/>
      <c r="L72" s="12">
        <f t="shared" si="1"/>
        <v>68.743308196970602</v>
      </c>
      <c r="M72" s="10"/>
      <c r="N72" s="10"/>
    </row>
    <row r="73" spans="1:14">
      <c r="A73" s="9" t="s">
        <v>67</v>
      </c>
      <c r="B73" s="10" t="s">
        <v>156</v>
      </c>
      <c r="C73" s="10" t="s">
        <v>337</v>
      </c>
      <c r="D73" s="10" t="str">
        <f>VLOOKUP(A73,Station_NRO_Final!$A$1:$I$132,9,FALSE)</f>
        <v>VAN-A02R</v>
      </c>
      <c r="E73" s="11">
        <v>37810</v>
      </c>
      <c r="F73" s="10" t="s">
        <v>56</v>
      </c>
      <c r="G73" s="25">
        <v>54.990961164681302</v>
      </c>
      <c r="H73" s="10" t="s">
        <v>12</v>
      </c>
      <c r="I73" s="10">
        <v>2003</v>
      </c>
      <c r="J73" s="10" t="s">
        <v>202</v>
      </c>
      <c r="K73" s="22"/>
      <c r="L73" s="12">
        <f t="shared" si="1"/>
        <v>54.990961164681302</v>
      </c>
      <c r="M73" s="10"/>
      <c r="N73" s="10"/>
    </row>
    <row r="74" spans="1:14">
      <c r="A74" s="9" t="s">
        <v>67</v>
      </c>
      <c r="B74" s="10" t="s">
        <v>156</v>
      </c>
      <c r="C74" s="10" t="s">
        <v>337</v>
      </c>
      <c r="D74" s="10" t="str">
        <f>VLOOKUP(A74,Station_NRO_Final!$A$1:$I$132,9,FALSE)</f>
        <v>VAN-A02R</v>
      </c>
      <c r="E74" s="11">
        <v>37918</v>
      </c>
      <c r="F74" s="10" t="s">
        <v>56</v>
      </c>
      <c r="G74" s="25">
        <v>66.699741858260595</v>
      </c>
      <c r="H74" s="10" t="s">
        <v>12</v>
      </c>
      <c r="I74" s="10">
        <v>2003</v>
      </c>
      <c r="J74" s="10" t="s">
        <v>202</v>
      </c>
      <c r="K74" s="22"/>
      <c r="L74" s="12">
        <f t="shared" si="1"/>
        <v>66.699741858260595</v>
      </c>
      <c r="M74" s="10"/>
      <c r="N74" s="10"/>
    </row>
    <row r="75" spans="1:14">
      <c r="A75" s="9" t="s">
        <v>67</v>
      </c>
      <c r="B75" s="10" t="s">
        <v>156</v>
      </c>
      <c r="C75" s="10" t="s">
        <v>337</v>
      </c>
      <c r="D75" s="10" t="str">
        <f>VLOOKUP(A75,Station_NRO_Final!$A$1:$I$132,9,FALSE)</f>
        <v>VAN-A02R</v>
      </c>
      <c r="E75" s="11">
        <v>39601</v>
      </c>
      <c r="F75" s="10" t="s">
        <v>21</v>
      </c>
      <c r="G75" s="25">
        <v>61.392815089572998</v>
      </c>
      <c r="H75" s="10" t="s">
        <v>9</v>
      </c>
      <c r="I75" s="10">
        <v>2008</v>
      </c>
      <c r="J75" s="10" t="s">
        <v>202</v>
      </c>
      <c r="K75" s="22"/>
      <c r="L75" s="12">
        <f t="shared" si="1"/>
        <v>61.392815089572998</v>
      </c>
      <c r="M75" s="10"/>
      <c r="N75" s="10"/>
    </row>
    <row r="76" spans="1:14">
      <c r="A76" s="9" t="s">
        <v>67</v>
      </c>
      <c r="B76" s="10" t="s">
        <v>156</v>
      </c>
      <c r="C76" s="10" t="s">
        <v>337</v>
      </c>
      <c r="D76" s="10" t="str">
        <f>VLOOKUP(A76,Station_NRO_Final!$A$1:$I$132,9,FALSE)</f>
        <v>VAN-A02R</v>
      </c>
      <c r="E76" s="11">
        <v>40305</v>
      </c>
      <c r="F76" s="10" t="s">
        <v>29</v>
      </c>
      <c r="G76" s="25">
        <v>68.776170652912597</v>
      </c>
      <c r="H76" s="10" t="s">
        <v>9</v>
      </c>
      <c r="I76" s="10">
        <v>2010</v>
      </c>
      <c r="J76" s="10" t="s">
        <v>202</v>
      </c>
      <c r="K76" s="22"/>
      <c r="L76" s="12">
        <f t="shared" si="1"/>
        <v>68.776170652912597</v>
      </c>
      <c r="M76" s="10"/>
      <c r="N76" s="10"/>
    </row>
    <row r="77" spans="1:14" ht="13.5" thickBot="1">
      <c r="A77" s="13" t="s">
        <v>67</v>
      </c>
      <c r="B77" s="14" t="s">
        <v>156</v>
      </c>
      <c r="C77" s="14" t="s">
        <v>337</v>
      </c>
      <c r="D77" s="10" t="str">
        <f>VLOOKUP(A77,Station_NRO_Final!$A$1:$I$132,9,FALSE)</f>
        <v>VAN-A02R</v>
      </c>
      <c r="E77" s="15">
        <v>40480</v>
      </c>
      <c r="F77" s="14" t="s">
        <v>30</v>
      </c>
      <c r="G77" s="27">
        <v>70.561068164025841</v>
      </c>
      <c r="H77" s="14" t="s">
        <v>12</v>
      </c>
      <c r="I77" s="14">
        <v>2010</v>
      </c>
      <c r="J77" s="14" t="s">
        <v>202</v>
      </c>
      <c r="K77" s="23">
        <v>8.2295181101604467</v>
      </c>
      <c r="L77" s="12">
        <f t="shared" si="1"/>
        <v>70.561068164025841</v>
      </c>
      <c r="M77" s="10"/>
      <c r="N77" s="10"/>
    </row>
    <row r="78" spans="1:14">
      <c r="A78" s="6" t="s">
        <v>72</v>
      </c>
      <c r="B78" s="7" t="s">
        <v>160</v>
      </c>
      <c r="C78" s="7" t="s">
        <v>161</v>
      </c>
      <c r="D78" s="10" t="str">
        <f>VLOOKUP(A78,Station_NRO_Final!$A$1:$I$132,9,FALSE)</f>
        <v>VAN-A02R</v>
      </c>
      <c r="E78" s="8">
        <v>40248</v>
      </c>
      <c r="F78" s="7" t="s">
        <v>29</v>
      </c>
      <c r="G78" s="26">
        <v>54.595191591219603</v>
      </c>
      <c r="H78" s="7" t="s">
        <v>9</v>
      </c>
      <c r="I78" s="7">
        <v>2010</v>
      </c>
      <c r="J78" s="7" t="s">
        <v>202</v>
      </c>
      <c r="K78" s="21"/>
      <c r="L78" s="12">
        <f t="shared" si="1"/>
        <v>54.595191591219603</v>
      </c>
      <c r="M78" s="10"/>
      <c r="N78" s="10"/>
    </row>
    <row r="79" spans="1:14">
      <c r="A79" s="9" t="s">
        <v>72</v>
      </c>
      <c r="B79" s="10" t="s">
        <v>160</v>
      </c>
      <c r="C79" s="10" t="s">
        <v>161</v>
      </c>
      <c r="D79" s="10" t="str">
        <f>VLOOKUP(A79,Station_NRO_Final!$A$1:$I$132,9,FALSE)</f>
        <v>VAN-A02R</v>
      </c>
      <c r="E79" s="11">
        <v>40480</v>
      </c>
      <c r="F79" s="10" t="s">
        <v>30</v>
      </c>
      <c r="G79" s="25">
        <v>66.556716505349499</v>
      </c>
      <c r="H79" s="10" t="s">
        <v>12</v>
      </c>
      <c r="I79" s="10">
        <v>2010</v>
      </c>
      <c r="J79" s="10" t="s">
        <v>202</v>
      </c>
      <c r="K79" s="22"/>
      <c r="L79" s="12">
        <f t="shared" si="1"/>
        <v>66.556716505349499</v>
      </c>
      <c r="M79" s="10"/>
      <c r="N79" s="10"/>
    </row>
    <row r="80" spans="1:14">
      <c r="A80" s="9" t="s">
        <v>72</v>
      </c>
      <c r="B80" s="10" t="s">
        <v>160</v>
      </c>
      <c r="C80" s="10" t="s">
        <v>161</v>
      </c>
      <c r="D80" s="10" t="str">
        <f>VLOOKUP(A80,Station_NRO_Final!$A$1:$I$132,9,FALSE)</f>
        <v>VAN-A02R</v>
      </c>
      <c r="E80" s="11">
        <v>40624</v>
      </c>
      <c r="F80" s="10" t="s">
        <v>31</v>
      </c>
      <c r="G80" s="25">
        <v>76.794071311462673</v>
      </c>
      <c r="H80" s="10" t="s">
        <v>9</v>
      </c>
      <c r="I80" s="10">
        <v>2011</v>
      </c>
      <c r="J80" s="10" t="s">
        <v>202</v>
      </c>
      <c r="K80" s="22">
        <v>3.699503596451382</v>
      </c>
      <c r="L80" s="12">
        <f t="shared" si="1"/>
        <v>76.794071311462673</v>
      </c>
      <c r="M80" s="10"/>
      <c r="N80" s="10"/>
    </row>
    <row r="81" spans="1:14" ht="13.5" thickBot="1">
      <c r="A81" s="13" t="s">
        <v>72</v>
      </c>
      <c r="B81" s="14" t="s">
        <v>160</v>
      </c>
      <c r="C81" s="14" t="s">
        <v>161</v>
      </c>
      <c r="D81" s="10" t="str">
        <f>VLOOKUP(A81,Station_NRO_Final!$A$1:$I$132,9,FALSE)</f>
        <v>VAN-A02R</v>
      </c>
      <c r="E81" s="15">
        <v>40815</v>
      </c>
      <c r="F81" s="14" t="s">
        <v>32</v>
      </c>
      <c r="G81" s="27">
        <v>60.780752738384273</v>
      </c>
      <c r="H81" s="14" t="s">
        <v>12</v>
      </c>
      <c r="I81" s="14">
        <v>2011</v>
      </c>
      <c r="J81" s="14" t="s">
        <v>202</v>
      </c>
      <c r="K81" s="23">
        <v>0.66376309357289598</v>
      </c>
      <c r="L81" s="12">
        <f t="shared" si="1"/>
        <v>60.780752738384273</v>
      </c>
      <c r="M81" s="10"/>
      <c r="N81" s="10"/>
    </row>
    <row r="82" spans="1:14">
      <c r="A82" s="6" t="s">
        <v>74</v>
      </c>
      <c r="B82" s="7" t="s">
        <v>643</v>
      </c>
      <c r="C82" s="7" t="s">
        <v>644</v>
      </c>
      <c r="D82" s="10" t="str">
        <f>VLOOKUP(A82,Station_NRO_Final!$A$1:$I$132,9,FALSE)</f>
        <v>VAN-A06R</v>
      </c>
      <c r="E82" s="8">
        <v>40248</v>
      </c>
      <c r="F82" s="7" t="s">
        <v>29</v>
      </c>
      <c r="G82" s="26">
        <v>74.980268474751696</v>
      </c>
      <c r="H82" s="7" t="s">
        <v>9</v>
      </c>
      <c r="I82" s="7">
        <v>2010</v>
      </c>
      <c r="J82" s="7" t="s">
        <v>202</v>
      </c>
      <c r="K82" s="21"/>
      <c r="L82" s="12">
        <f t="shared" si="1"/>
        <v>74.980268474751696</v>
      </c>
      <c r="M82" s="10"/>
      <c r="N82" s="10"/>
    </row>
    <row r="83" spans="1:14" ht="13.5" thickBot="1">
      <c r="A83" s="13" t="s">
        <v>74</v>
      </c>
      <c r="B83" s="14" t="s">
        <v>643</v>
      </c>
      <c r="C83" s="14" t="s">
        <v>644</v>
      </c>
      <c r="D83" s="10" t="str">
        <f>VLOOKUP(A83,Station_NRO_Final!$A$1:$I$132,9,FALSE)</f>
        <v>VAN-A06R</v>
      </c>
      <c r="E83" s="15">
        <v>40479</v>
      </c>
      <c r="F83" s="14" t="s">
        <v>30</v>
      </c>
      <c r="G83" s="27">
        <v>69.927526376590507</v>
      </c>
      <c r="H83" s="14" t="s">
        <v>12</v>
      </c>
      <c r="I83" s="14">
        <v>2010</v>
      </c>
      <c r="J83" s="14" t="s">
        <v>202</v>
      </c>
      <c r="K83" s="23"/>
      <c r="L83" s="12">
        <f t="shared" si="1"/>
        <v>69.927526376590507</v>
      </c>
      <c r="M83" s="10"/>
      <c r="N83" s="10"/>
    </row>
    <row r="84" spans="1:14">
      <c r="A84" s="34" t="s">
        <v>76</v>
      </c>
      <c r="B84" s="35" t="s">
        <v>162</v>
      </c>
      <c r="C84" s="35" t="s">
        <v>163</v>
      </c>
      <c r="D84" s="10" t="str">
        <f>VLOOKUP(A84,Station_NRO_Final!$A$1:$I$132,9,FALSE)</f>
        <v>VAN-A22R</v>
      </c>
      <c r="E84" s="8">
        <v>39890</v>
      </c>
      <c r="F84" s="7" t="s">
        <v>37</v>
      </c>
      <c r="G84" s="26">
        <v>30.572145531645155</v>
      </c>
      <c r="H84" s="7" t="s">
        <v>9</v>
      </c>
      <c r="I84" s="7">
        <v>2009</v>
      </c>
      <c r="J84" s="7" t="s">
        <v>202</v>
      </c>
      <c r="K84" s="21">
        <v>2.0881131760139962</v>
      </c>
      <c r="L84" s="12">
        <f t="shared" si="1"/>
        <v>30.572145531645155</v>
      </c>
      <c r="M84" s="10"/>
      <c r="N84" s="10"/>
    </row>
    <row r="85" spans="1:14">
      <c r="A85" s="38" t="s">
        <v>76</v>
      </c>
      <c r="B85" s="39" t="s">
        <v>162</v>
      </c>
      <c r="C85" s="39" t="s">
        <v>163</v>
      </c>
      <c r="D85" s="10" t="str">
        <f>VLOOKUP(A85,Station_NRO_Final!$A$1:$I$132,9,FALSE)</f>
        <v>VAN-A22R</v>
      </c>
      <c r="E85" s="11">
        <v>40135</v>
      </c>
      <c r="F85" s="10" t="s">
        <v>38</v>
      </c>
      <c r="G85" s="25">
        <v>57.298042075667389</v>
      </c>
      <c r="H85" s="10" t="s">
        <v>12</v>
      </c>
      <c r="I85" s="10">
        <v>2009</v>
      </c>
      <c r="J85" s="10" t="s">
        <v>202</v>
      </c>
      <c r="K85" s="22">
        <v>1.7238399288729891</v>
      </c>
      <c r="L85" s="12">
        <f t="shared" si="1"/>
        <v>57.298042075667389</v>
      </c>
      <c r="M85" s="10"/>
      <c r="N85" s="10"/>
    </row>
    <row r="86" spans="1:14" ht="13.5" thickBot="1">
      <c r="A86" s="36" t="s">
        <v>76</v>
      </c>
      <c r="B86" s="37" t="s">
        <v>162</v>
      </c>
      <c r="C86" s="37" t="s">
        <v>163</v>
      </c>
      <c r="D86" s="10" t="str">
        <f>VLOOKUP(A86,Station_NRO_Final!$A$1:$I$132,9,FALSE)</f>
        <v>VAN-A22R</v>
      </c>
      <c r="E86" s="15">
        <v>40288</v>
      </c>
      <c r="F86" s="14" t="s">
        <v>29</v>
      </c>
      <c r="G86" s="27">
        <v>37.277727673365405</v>
      </c>
      <c r="H86" s="14" t="s">
        <v>9</v>
      </c>
      <c r="I86" s="14">
        <v>2010</v>
      </c>
      <c r="J86" s="14" t="s">
        <v>202</v>
      </c>
      <c r="K86" s="23">
        <v>3.1070950348062927</v>
      </c>
      <c r="L86" s="12">
        <f t="shared" si="1"/>
        <v>37.277727673365405</v>
      </c>
      <c r="M86" s="10"/>
      <c r="N86" s="10"/>
    </row>
    <row r="87" spans="1:14">
      <c r="A87" s="34" t="s">
        <v>83</v>
      </c>
      <c r="B87" s="35" t="s">
        <v>164</v>
      </c>
      <c r="C87" s="35" t="s">
        <v>165</v>
      </c>
      <c r="D87" s="10" t="str">
        <f>VLOOKUP(A87,Station_NRO_Final!$A$1:$I$132,9,FALSE)</f>
        <v>VAN-A22R</v>
      </c>
      <c r="E87" s="8">
        <v>40981</v>
      </c>
      <c r="F87" s="7" t="s">
        <v>39</v>
      </c>
      <c r="G87" s="26">
        <v>46.511888325698408</v>
      </c>
      <c r="H87" s="7" t="s">
        <v>9</v>
      </c>
      <c r="I87" s="7">
        <v>2012</v>
      </c>
      <c r="J87" s="7" t="s">
        <v>202</v>
      </c>
      <c r="K87" s="21">
        <v>3.0478964249417824</v>
      </c>
      <c r="L87" s="12">
        <f t="shared" si="1"/>
        <v>46.511888325698408</v>
      </c>
      <c r="M87" s="10"/>
      <c r="N87" s="10"/>
    </row>
    <row r="88" spans="1:14" ht="13.5" thickBot="1">
      <c r="A88" s="36" t="s">
        <v>83</v>
      </c>
      <c r="B88" s="37" t="s">
        <v>164</v>
      </c>
      <c r="C88" s="37" t="s">
        <v>165</v>
      </c>
      <c r="D88" s="10" t="str">
        <f>VLOOKUP(A88,Station_NRO_Final!$A$1:$I$132,9,FALSE)</f>
        <v>VAN-A22R</v>
      </c>
      <c r="E88" s="15">
        <v>41198</v>
      </c>
      <c r="F88" s="14" t="s">
        <v>66</v>
      </c>
      <c r="G88" s="27">
        <v>68.926981004875401</v>
      </c>
      <c r="H88" s="14" t="s">
        <v>12</v>
      </c>
      <c r="I88" s="14">
        <v>2012</v>
      </c>
      <c r="J88" s="14" t="s">
        <v>203</v>
      </c>
      <c r="K88" s="23"/>
      <c r="L88" s="12">
        <f t="shared" si="1"/>
        <v>68.926981004875401</v>
      </c>
      <c r="M88" s="10"/>
      <c r="N88" s="10"/>
    </row>
    <row r="89" spans="1:14" ht="13.5" thickBot="1">
      <c r="A89" s="16" t="s">
        <v>87</v>
      </c>
      <c r="B89" s="17" t="s">
        <v>166</v>
      </c>
      <c r="C89" s="17" t="s">
        <v>167</v>
      </c>
      <c r="D89" s="10" t="str">
        <f>VLOOKUP(A89,Station_NRO_Final!$A$1:$I$132,9,FALSE)</f>
        <v>VAN-A08R</v>
      </c>
      <c r="E89" s="18">
        <v>40828</v>
      </c>
      <c r="F89" s="17" t="s">
        <v>32</v>
      </c>
      <c r="G89" s="28">
        <v>45.584419782934027</v>
      </c>
      <c r="H89" s="17" t="s">
        <v>12</v>
      </c>
      <c r="I89" s="17">
        <v>2011</v>
      </c>
      <c r="J89" s="17" t="s">
        <v>202</v>
      </c>
      <c r="K89" s="24">
        <v>2.4252687383941192</v>
      </c>
      <c r="L89" s="12">
        <f t="shared" si="1"/>
        <v>45.584419782934027</v>
      </c>
      <c r="M89" s="10"/>
      <c r="N89" s="10"/>
    </row>
    <row r="90" spans="1:14">
      <c r="A90" s="6" t="s">
        <v>88</v>
      </c>
      <c r="B90" s="7" t="s">
        <v>166</v>
      </c>
      <c r="C90" s="7" t="s">
        <v>151</v>
      </c>
      <c r="D90" s="10" t="str">
        <f>VLOOKUP(A90,Station_NRO_Final!$A$1:$I$132,9,FALSE)</f>
        <v>VAN-A08R</v>
      </c>
      <c r="E90" s="8">
        <v>34597</v>
      </c>
      <c r="F90" s="7" t="s">
        <v>16</v>
      </c>
      <c r="G90" s="26">
        <v>50.999099080924303</v>
      </c>
      <c r="H90" s="7" t="s">
        <v>12</v>
      </c>
      <c r="I90" s="7">
        <v>1994</v>
      </c>
      <c r="J90" s="7" t="s">
        <v>202</v>
      </c>
      <c r="K90" s="21"/>
      <c r="L90" s="12">
        <f t="shared" si="1"/>
        <v>50.999099080924303</v>
      </c>
      <c r="M90" s="10"/>
      <c r="N90" s="10"/>
    </row>
    <row r="91" spans="1:14">
      <c r="A91" s="9" t="s">
        <v>88</v>
      </c>
      <c r="B91" s="10" t="s">
        <v>166</v>
      </c>
      <c r="C91" s="10" t="s">
        <v>151</v>
      </c>
      <c r="D91" s="10" t="str">
        <f>VLOOKUP(A91,Station_NRO_Final!$A$1:$I$132,9,FALSE)</f>
        <v>VAN-A08R</v>
      </c>
      <c r="E91" s="11">
        <v>34814</v>
      </c>
      <c r="F91" s="10" t="s">
        <v>17</v>
      </c>
      <c r="G91" s="25">
        <v>59.1907141996384</v>
      </c>
      <c r="H91" s="10" t="s">
        <v>9</v>
      </c>
      <c r="I91" s="10">
        <v>1995</v>
      </c>
      <c r="J91" s="10" t="s">
        <v>202</v>
      </c>
      <c r="K91" s="22"/>
      <c r="L91" s="12">
        <f t="shared" si="1"/>
        <v>59.1907141996384</v>
      </c>
      <c r="M91" s="10"/>
      <c r="N91" s="10"/>
    </row>
    <row r="92" spans="1:14">
      <c r="A92" s="9" t="s">
        <v>88</v>
      </c>
      <c r="B92" s="10" t="s">
        <v>166</v>
      </c>
      <c r="C92" s="10" t="s">
        <v>151</v>
      </c>
      <c r="D92" s="10" t="str">
        <f>VLOOKUP(A92,Station_NRO_Final!$A$1:$I$132,9,FALSE)</f>
        <v>VAN-A08R</v>
      </c>
      <c r="E92" s="11">
        <v>34998</v>
      </c>
      <c r="F92" s="10" t="s">
        <v>18</v>
      </c>
      <c r="G92" s="25">
        <v>50.6413713770865</v>
      </c>
      <c r="H92" s="10" t="s">
        <v>12</v>
      </c>
      <c r="I92" s="10">
        <v>1995</v>
      </c>
      <c r="J92" s="10" t="s">
        <v>202</v>
      </c>
      <c r="K92" s="22"/>
      <c r="L92" s="12">
        <f t="shared" si="1"/>
        <v>50.6413713770865</v>
      </c>
      <c r="M92" s="10"/>
      <c r="N92" s="10"/>
    </row>
    <row r="93" spans="1:14">
      <c r="A93" s="9" t="s">
        <v>88</v>
      </c>
      <c r="B93" s="10" t="s">
        <v>166</v>
      </c>
      <c r="C93" s="10" t="s">
        <v>151</v>
      </c>
      <c r="D93" s="10" t="str">
        <f>VLOOKUP(A93,Station_NRO_Final!$A$1:$I$132,9,FALSE)</f>
        <v>VAN-A08R</v>
      </c>
      <c r="E93" s="11">
        <v>35206</v>
      </c>
      <c r="F93" s="10" t="s">
        <v>19</v>
      </c>
      <c r="G93" s="25">
        <v>71.025345786151306</v>
      </c>
      <c r="H93" s="10" t="s">
        <v>9</v>
      </c>
      <c r="I93" s="10">
        <v>1996</v>
      </c>
      <c r="J93" s="10" t="s">
        <v>202</v>
      </c>
      <c r="K93" s="22"/>
      <c r="L93" s="12">
        <f t="shared" si="1"/>
        <v>71.025345786151306</v>
      </c>
      <c r="M93" s="10"/>
      <c r="N93" s="10"/>
    </row>
    <row r="94" spans="1:14">
      <c r="A94" s="9" t="s">
        <v>88</v>
      </c>
      <c r="B94" s="10" t="s">
        <v>166</v>
      </c>
      <c r="C94" s="10" t="s">
        <v>151</v>
      </c>
      <c r="D94" s="10" t="str">
        <f>VLOOKUP(A94,Station_NRO_Final!$A$1:$I$132,9,FALSE)</f>
        <v>VAN-A08R</v>
      </c>
      <c r="E94" s="11">
        <v>35362</v>
      </c>
      <c r="F94" s="10" t="s">
        <v>20</v>
      </c>
      <c r="G94" s="25">
        <v>62.720283495931703</v>
      </c>
      <c r="H94" s="10" t="s">
        <v>12</v>
      </c>
      <c r="I94" s="10">
        <v>1996</v>
      </c>
      <c r="J94" s="10" t="s">
        <v>202</v>
      </c>
      <c r="K94" s="22"/>
      <c r="L94" s="12">
        <f t="shared" si="1"/>
        <v>62.720283495931703</v>
      </c>
      <c r="M94" s="10"/>
      <c r="N94" s="10"/>
    </row>
    <row r="95" spans="1:14">
      <c r="A95" s="9" t="s">
        <v>88</v>
      </c>
      <c r="B95" s="10" t="s">
        <v>166</v>
      </c>
      <c r="C95" s="10" t="s">
        <v>151</v>
      </c>
      <c r="D95" s="10" t="str">
        <f>VLOOKUP(A95,Station_NRO_Final!$A$1:$I$132,9,FALSE)</f>
        <v>VAN-A08R</v>
      </c>
      <c r="E95" s="11">
        <v>35542</v>
      </c>
      <c r="F95" s="10" t="s">
        <v>45</v>
      </c>
      <c r="G95" s="25">
        <v>59.019787099993898</v>
      </c>
      <c r="H95" s="10" t="s">
        <v>9</v>
      </c>
      <c r="I95" s="10">
        <v>1997</v>
      </c>
      <c r="J95" s="10" t="s">
        <v>202</v>
      </c>
      <c r="K95" s="22"/>
      <c r="L95" s="12">
        <f t="shared" si="1"/>
        <v>59.019787099993898</v>
      </c>
      <c r="M95" s="10"/>
      <c r="N95" s="10"/>
    </row>
    <row r="96" spans="1:14">
      <c r="A96" s="9" t="s">
        <v>88</v>
      </c>
      <c r="B96" s="10" t="s">
        <v>166</v>
      </c>
      <c r="C96" s="10" t="s">
        <v>151</v>
      </c>
      <c r="D96" s="10" t="str">
        <f>VLOOKUP(A96,Station_NRO_Final!$A$1:$I$132,9,FALSE)</f>
        <v>VAN-A08R</v>
      </c>
      <c r="E96" s="11">
        <v>35669</v>
      </c>
      <c r="F96" s="10" t="s">
        <v>46</v>
      </c>
      <c r="G96" s="25">
        <v>57.782037500606599</v>
      </c>
      <c r="H96" s="10" t="s">
        <v>12</v>
      </c>
      <c r="I96" s="10">
        <v>1997</v>
      </c>
      <c r="J96" s="10" t="s">
        <v>202</v>
      </c>
      <c r="K96" s="22"/>
      <c r="L96" s="12">
        <f t="shared" si="1"/>
        <v>57.782037500606599</v>
      </c>
      <c r="M96" s="10"/>
      <c r="N96" s="10"/>
    </row>
    <row r="97" spans="1:14">
      <c r="A97" s="9" t="s">
        <v>88</v>
      </c>
      <c r="B97" s="10" t="s">
        <v>166</v>
      </c>
      <c r="C97" s="10" t="s">
        <v>151</v>
      </c>
      <c r="D97" s="10" t="str">
        <f>VLOOKUP(A97,Station_NRO_Final!$A$1:$I$132,9,FALSE)</f>
        <v>VAN-A08R</v>
      </c>
      <c r="E97" s="11">
        <v>35991</v>
      </c>
      <c r="F97" s="10" t="s">
        <v>47</v>
      </c>
      <c r="G97" s="25">
        <v>63.209724865229198</v>
      </c>
      <c r="H97" s="10" t="s">
        <v>12</v>
      </c>
      <c r="I97" s="10">
        <v>1998</v>
      </c>
      <c r="J97" s="10" t="s">
        <v>202</v>
      </c>
      <c r="K97" s="22"/>
      <c r="L97" s="12">
        <f t="shared" si="1"/>
        <v>63.209724865229198</v>
      </c>
      <c r="M97" s="10"/>
      <c r="N97" s="10"/>
    </row>
    <row r="98" spans="1:14">
      <c r="A98" s="9" t="s">
        <v>88</v>
      </c>
      <c r="B98" s="10" t="s">
        <v>166</v>
      </c>
      <c r="C98" s="10" t="s">
        <v>151</v>
      </c>
      <c r="D98" s="10" t="str">
        <f>VLOOKUP(A98,Station_NRO_Final!$A$1:$I$132,9,FALSE)</f>
        <v>VAN-A08R</v>
      </c>
      <c r="E98" s="11">
        <v>36034</v>
      </c>
      <c r="F98" s="10" t="s">
        <v>47</v>
      </c>
      <c r="G98" s="25">
        <v>57.747406567420001</v>
      </c>
      <c r="H98" s="10" t="s">
        <v>12</v>
      </c>
      <c r="I98" s="10">
        <v>1998</v>
      </c>
      <c r="J98" s="10" t="s">
        <v>202</v>
      </c>
      <c r="K98" s="22"/>
      <c r="L98" s="12">
        <f t="shared" si="1"/>
        <v>57.747406567420001</v>
      </c>
      <c r="M98" s="10"/>
      <c r="N98" s="10"/>
    </row>
    <row r="99" spans="1:14">
      <c r="A99" s="9" t="s">
        <v>88</v>
      </c>
      <c r="B99" s="10" t="s">
        <v>166</v>
      </c>
      <c r="C99" s="10" t="s">
        <v>151</v>
      </c>
      <c r="D99" s="10" t="str">
        <f>VLOOKUP(A99,Station_NRO_Final!$A$1:$I$132,9,FALSE)</f>
        <v>VAN-A08R</v>
      </c>
      <c r="E99" s="11">
        <v>36066</v>
      </c>
      <c r="F99" s="10" t="s">
        <v>47</v>
      </c>
      <c r="G99" s="25">
        <v>49.7794962693266</v>
      </c>
      <c r="H99" s="10" t="s">
        <v>12</v>
      </c>
      <c r="I99" s="10">
        <v>1998</v>
      </c>
      <c r="J99" s="10" t="s">
        <v>202</v>
      </c>
      <c r="K99" s="22"/>
      <c r="L99" s="12">
        <f t="shared" si="1"/>
        <v>49.7794962693266</v>
      </c>
      <c r="M99" s="10"/>
      <c r="N99" s="10"/>
    </row>
    <row r="100" spans="1:14">
      <c r="A100" s="9" t="s">
        <v>88</v>
      </c>
      <c r="B100" s="10" t="s">
        <v>166</v>
      </c>
      <c r="C100" s="10" t="s">
        <v>151</v>
      </c>
      <c r="D100" s="10" t="str">
        <f>VLOOKUP(A100,Station_NRO_Final!$A$1:$I$132,9,FALSE)</f>
        <v>VAN-A08R</v>
      </c>
      <c r="E100" s="11">
        <v>36318</v>
      </c>
      <c r="F100" s="10" t="s">
        <v>48</v>
      </c>
      <c r="G100" s="25">
        <v>49.588502826173098</v>
      </c>
      <c r="H100" s="10" t="s">
        <v>9</v>
      </c>
      <c r="I100" s="10">
        <v>1999</v>
      </c>
      <c r="J100" s="10" t="s">
        <v>202</v>
      </c>
      <c r="K100" s="22"/>
      <c r="L100" s="12">
        <f t="shared" si="1"/>
        <v>49.588502826173098</v>
      </c>
      <c r="M100" s="10"/>
      <c r="N100" s="10"/>
    </row>
    <row r="101" spans="1:14">
      <c r="A101" s="9" t="s">
        <v>88</v>
      </c>
      <c r="B101" s="10" t="s">
        <v>166</v>
      </c>
      <c r="C101" s="10" t="s">
        <v>151</v>
      </c>
      <c r="D101" s="10" t="str">
        <f>VLOOKUP(A101,Station_NRO_Final!$A$1:$I$132,9,FALSE)</f>
        <v>VAN-A08R</v>
      </c>
      <c r="E101" s="11">
        <v>36780</v>
      </c>
      <c r="F101" s="10" t="s">
        <v>51</v>
      </c>
      <c r="G101" s="25">
        <v>59.1830962685899</v>
      </c>
      <c r="H101" s="10" t="s">
        <v>12</v>
      </c>
      <c r="I101" s="10">
        <v>2000</v>
      </c>
      <c r="J101" s="10" t="s">
        <v>202</v>
      </c>
      <c r="K101" s="22"/>
      <c r="L101" s="12">
        <f t="shared" si="1"/>
        <v>59.1830962685899</v>
      </c>
      <c r="M101" s="10"/>
      <c r="N101" s="10"/>
    </row>
    <row r="102" spans="1:14">
      <c r="A102" s="9" t="s">
        <v>88</v>
      </c>
      <c r="B102" s="10" t="s">
        <v>166</v>
      </c>
      <c r="C102" s="10" t="s">
        <v>151</v>
      </c>
      <c r="D102" s="10" t="str">
        <f>VLOOKUP(A102,Station_NRO_Final!$A$1:$I$132,9,FALSE)</f>
        <v>VAN-A08R</v>
      </c>
      <c r="E102" s="11">
        <v>39554</v>
      </c>
      <c r="F102" s="10" t="s">
        <v>21</v>
      </c>
      <c r="G102" s="25">
        <v>43.3480765574514</v>
      </c>
      <c r="H102" s="10" t="s">
        <v>9</v>
      </c>
      <c r="I102" s="10">
        <v>2008</v>
      </c>
      <c r="J102" s="10" t="s">
        <v>202</v>
      </c>
      <c r="K102" s="22"/>
      <c r="L102" s="12">
        <f t="shared" si="1"/>
        <v>43.3480765574514</v>
      </c>
      <c r="M102" s="10"/>
      <c r="N102" s="10"/>
    </row>
    <row r="103" spans="1:14">
      <c r="A103" s="9" t="s">
        <v>88</v>
      </c>
      <c r="B103" s="10" t="s">
        <v>166</v>
      </c>
      <c r="C103" s="10" t="s">
        <v>151</v>
      </c>
      <c r="D103" s="10" t="str">
        <f>VLOOKUP(A103,Station_NRO_Final!$A$1:$I$132,9,FALSE)</f>
        <v>VAN-A08R</v>
      </c>
      <c r="E103" s="11">
        <v>39777</v>
      </c>
      <c r="F103" s="10" t="s">
        <v>22</v>
      </c>
      <c r="G103" s="25">
        <v>63.897917348762498</v>
      </c>
      <c r="H103" s="10" t="s">
        <v>12</v>
      </c>
      <c r="I103" s="10">
        <v>2008</v>
      </c>
      <c r="J103" s="10" t="s">
        <v>202</v>
      </c>
      <c r="K103" s="22"/>
      <c r="L103" s="12">
        <f t="shared" si="1"/>
        <v>63.897917348762498</v>
      </c>
      <c r="M103" s="10"/>
      <c r="N103" s="10"/>
    </row>
    <row r="104" spans="1:14">
      <c r="A104" s="9" t="s">
        <v>88</v>
      </c>
      <c r="B104" s="10" t="s">
        <v>166</v>
      </c>
      <c r="C104" s="10" t="s">
        <v>151</v>
      </c>
      <c r="D104" s="10" t="str">
        <f>VLOOKUP(A104,Station_NRO_Final!$A$1:$I$132,9,FALSE)</f>
        <v>VAN-A08R</v>
      </c>
      <c r="E104" s="11">
        <v>39955</v>
      </c>
      <c r="F104" s="10" t="s">
        <v>37</v>
      </c>
      <c r="G104" s="25">
        <v>49.5575710401911</v>
      </c>
      <c r="H104" s="10" t="s">
        <v>9</v>
      </c>
      <c r="I104" s="10">
        <v>2009</v>
      </c>
      <c r="J104" s="10" t="s">
        <v>202</v>
      </c>
      <c r="K104" s="22"/>
      <c r="L104" s="12">
        <f t="shared" si="1"/>
        <v>49.5575710401911</v>
      </c>
      <c r="M104" s="10"/>
      <c r="N104" s="10"/>
    </row>
    <row r="105" spans="1:14" ht="13.5" thickBot="1">
      <c r="A105" s="13" t="s">
        <v>88</v>
      </c>
      <c r="B105" s="14" t="s">
        <v>166</v>
      </c>
      <c r="C105" s="14" t="s">
        <v>151</v>
      </c>
      <c r="D105" s="10" t="str">
        <f>VLOOKUP(A105,Station_NRO_Final!$A$1:$I$132,9,FALSE)</f>
        <v>VAN-A08R</v>
      </c>
      <c r="E105" s="15">
        <v>40081</v>
      </c>
      <c r="F105" s="14" t="s">
        <v>38</v>
      </c>
      <c r="G105" s="27">
        <v>67.763116985590202</v>
      </c>
      <c r="H105" s="14" t="s">
        <v>12</v>
      </c>
      <c r="I105" s="14">
        <v>2009</v>
      </c>
      <c r="J105" s="14" t="s">
        <v>202</v>
      </c>
      <c r="K105" s="23"/>
      <c r="L105" s="12">
        <f t="shared" si="1"/>
        <v>67.763116985590202</v>
      </c>
      <c r="M105" s="10"/>
      <c r="N105" s="10"/>
    </row>
    <row r="106" spans="1:14" ht="13.5" thickBot="1">
      <c r="A106" s="16" t="s">
        <v>89</v>
      </c>
      <c r="B106" s="17" t="s">
        <v>166</v>
      </c>
      <c r="C106" s="17" t="s">
        <v>423</v>
      </c>
      <c r="D106" s="10" t="str">
        <f>VLOOKUP(A106,Station_NRO_Final!$A$1:$I$132,9,FALSE)</f>
        <v>VAN-A08R</v>
      </c>
      <c r="E106" s="18">
        <v>37518</v>
      </c>
      <c r="F106" s="17" t="s">
        <v>60</v>
      </c>
      <c r="G106" s="28">
        <v>66.541538318502901</v>
      </c>
      <c r="H106" s="17" t="s">
        <v>12</v>
      </c>
      <c r="I106" s="17">
        <v>2002</v>
      </c>
      <c r="J106" s="17" t="s">
        <v>202</v>
      </c>
      <c r="K106" s="24"/>
      <c r="L106" s="12">
        <f t="shared" si="1"/>
        <v>66.541538318502901</v>
      </c>
      <c r="M106" s="10"/>
      <c r="N106" s="10"/>
    </row>
    <row r="107" spans="1:14">
      <c r="A107" s="6" t="s">
        <v>90</v>
      </c>
      <c r="B107" s="7" t="s">
        <v>166</v>
      </c>
      <c r="C107" s="7" t="s">
        <v>168</v>
      </c>
      <c r="D107" s="10" t="str">
        <f>VLOOKUP(A107,Station_NRO_Final!$A$1:$I$132,9,FALSE)</f>
        <v>VAN-A05R</v>
      </c>
      <c r="E107" s="8">
        <v>40995</v>
      </c>
      <c r="F107" s="7" t="s">
        <v>39</v>
      </c>
      <c r="G107" s="26">
        <v>78.100331860476203</v>
      </c>
      <c r="H107" s="7" t="s">
        <v>9</v>
      </c>
      <c r="I107" s="7">
        <v>2012</v>
      </c>
      <c r="J107" s="7" t="s">
        <v>202</v>
      </c>
      <c r="K107" s="21">
        <v>0.83058996131839991</v>
      </c>
      <c r="L107" s="12">
        <f t="shared" si="1"/>
        <v>78.100331860476203</v>
      </c>
      <c r="M107" s="10"/>
      <c r="N107" s="10"/>
    </row>
    <row r="108" spans="1:14" ht="13.5" thickBot="1">
      <c r="A108" s="13" t="s">
        <v>90</v>
      </c>
      <c r="B108" s="14" t="s">
        <v>166</v>
      </c>
      <c r="C108" s="14" t="s">
        <v>168</v>
      </c>
      <c r="D108" s="10" t="str">
        <f>VLOOKUP(A108,Station_NRO_Final!$A$1:$I$132,9,FALSE)</f>
        <v>VAN-A05R</v>
      </c>
      <c r="E108" s="15">
        <v>41142</v>
      </c>
      <c r="F108" s="14" t="s">
        <v>66</v>
      </c>
      <c r="G108" s="27">
        <v>69.198093614386593</v>
      </c>
      <c r="H108" s="14" t="s">
        <v>12</v>
      </c>
      <c r="I108" s="14">
        <v>2012</v>
      </c>
      <c r="J108" s="14" t="s">
        <v>202</v>
      </c>
      <c r="K108" s="23">
        <v>1.3959848071817635</v>
      </c>
      <c r="L108" s="12">
        <f t="shared" si="1"/>
        <v>69.198093614386593</v>
      </c>
      <c r="M108" s="10"/>
      <c r="N108" s="10"/>
    </row>
    <row r="109" spans="1:14">
      <c r="A109" s="6" t="s">
        <v>91</v>
      </c>
      <c r="B109" s="7" t="s">
        <v>166</v>
      </c>
      <c r="C109" s="7" t="s">
        <v>428</v>
      </c>
      <c r="D109" s="10" t="str">
        <f>VLOOKUP(A109,Station_NRO_Final!$A$1:$I$132,9,FALSE)</f>
        <v>VAN-A05R</v>
      </c>
      <c r="E109" s="8">
        <v>39210</v>
      </c>
      <c r="F109" s="7" t="s">
        <v>13</v>
      </c>
      <c r="G109" s="26">
        <v>60.951245024209399</v>
      </c>
      <c r="H109" s="7" t="s">
        <v>9</v>
      </c>
      <c r="I109" s="7">
        <v>2007</v>
      </c>
      <c r="J109" s="7" t="s">
        <v>202</v>
      </c>
      <c r="K109" s="21"/>
      <c r="L109" s="12">
        <f t="shared" si="1"/>
        <v>60.951245024209399</v>
      </c>
      <c r="M109" s="10"/>
      <c r="N109" s="10"/>
    </row>
    <row r="110" spans="1:14" ht="13.5" thickBot="1">
      <c r="A110" s="13" t="s">
        <v>91</v>
      </c>
      <c r="B110" s="14" t="s">
        <v>166</v>
      </c>
      <c r="C110" s="14" t="s">
        <v>428</v>
      </c>
      <c r="D110" s="10" t="str">
        <f>VLOOKUP(A110,Station_NRO_Final!$A$1:$I$132,9,FALSE)</f>
        <v>VAN-A05R</v>
      </c>
      <c r="E110" s="15">
        <v>39338</v>
      </c>
      <c r="F110" s="14" t="s">
        <v>14</v>
      </c>
      <c r="G110" s="27">
        <v>69.001917600205701</v>
      </c>
      <c r="H110" s="14" t="s">
        <v>12</v>
      </c>
      <c r="I110" s="14">
        <v>2007</v>
      </c>
      <c r="J110" s="14" t="s">
        <v>202</v>
      </c>
      <c r="K110" s="23"/>
      <c r="L110" s="12">
        <f t="shared" si="1"/>
        <v>69.001917600205701</v>
      </c>
      <c r="M110" s="10"/>
      <c r="N110" s="10"/>
    </row>
    <row r="111" spans="1:14">
      <c r="A111" s="6" t="s">
        <v>92</v>
      </c>
      <c r="B111" s="7" t="s">
        <v>166</v>
      </c>
      <c r="C111" s="7" t="s">
        <v>169</v>
      </c>
      <c r="D111" s="10" t="str">
        <f>VLOOKUP(A111,Station_NRO_Final!$A$1:$I$132,9,FALSE)</f>
        <v>VAN-A05R</v>
      </c>
      <c r="E111" s="8">
        <v>37055</v>
      </c>
      <c r="F111" s="7" t="s">
        <v>62</v>
      </c>
      <c r="G111" s="26">
        <v>62.537728724040797</v>
      </c>
      <c r="H111" s="7" t="s">
        <v>9</v>
      </c>
      <c r="I111" s="7">
        <v>2001</v>
      </c>
      <c r="J111" s="7" t="s">
        <v>202</v>
      </c>
      <c r="K111" s="21"/>
      <c r="L111" s="12">
        <f t="shared" si="1"/>
        <v>62.537728724040797</v>
      </c>
      <c r="M111" s="10"/>
      <c r="N111" s="10"/>
    </row>
    <row r="112" spans="1:14">
      <c r="A112" s="9" t="s">
        <v>92</v>
      </c>
      <c r="B112" s="10" t="s">
        <v>166</v>
      </c>
      <c r="C112" s="10" t="s">
        <v>169</v>
      </c>
      <c r="D112" s="10" t="str">
        <f>VLOOKUP(A112,Station_NRO_Final!$A$1:$I$132,9,FALSE)</f>
        <v>VAN-A05R</v>
      </c>
      <c r="E112" s="11">
        <v>37173</v>
      </c>
      <c r="F112" s="10" t="s">
        <v>63</v>
      </c>
      <c r="G112" s="25">
        <v>69.657039259432395</v>
      </c>
      <c r="H112" s="10" t="s">
        <v>12</v>
      </c>
      <c r="I112" s="10">
        <v>2001</v>
      </c>
      <c r="J112" s="10" t="s">
        <v>202</v>
      </c>
      <c r="K112" s="22"/>
      <c r="L112" s="12">
        <f t="shared" si="1"/>
        <v>69.657039259432395</v>
      </c>
      <c r="M112" s="10"/>
      <c r="N112" s="10"/>
    </row>
    <row r="113" spans="1:14">
      <c r="A113" s="9" t="s">
        <v>92</v>
      </c>
      <c r="B113" s="10" t="s">
        <v>166</v>
      </c>
      <c r="C113" s="10" t="s">
        <v>169</v>
      </c>
      <c r="D113" s="10" t="str">
        <f>VLOOKUP(A113,Station_NRO_Final!$A$1:$I$132,9,FALSE)</f>
        <v>VAN-A05R</v>
      </c>
      <c r="E113" s="11">
        <v>37418</v>
      </c>
      <c r="F113" s="10" t="s">
        <v>59</v>
      </c>
      <c r="G113" s="25">
        <v>71.007721818928303</v>
      </c>
      <c r="H113" s="10" t="s">
        <v>9</v>
      </c>
      <c r="I113" s="10">
        <v>2002</v>
      </c>
      <c r="J113" s="10" t="s">
        <v>202</v>
      </c>
      <c r="K113" s="22"/>
      <c r="L113" s="12">
        <f t="shared" si="1"/>
        <v>71.007721818928303</v>
      </c>
      <c r="M113" s="10"/>
      <c r="N113" s="10"/>
    </row>
    <row r="114" spans="1:14">
      <c r="A114" s="9" t="s">
        <v>92</v>
      </c>
      <c r="B114" s="10" t="s">
        <v>166</v>
      </c>
      <c r="C114" s="10" t="s">
        <v>169</v>
      </c>
      <c r="D114" s="10" t="str">
        <f>VLOOKUP(A114,Station_NRO_Final!$A$1:$I$132,9,FALSE)</f>
        <v>VAN-A05R</v>
      </c>
      <c r="E114" s="11">
        <v>37525</v>
      </c>
      <c r="F114" s="10" t="s">
        <v>60</v>
      </c>
      <c r="G114" s="25">
        <v>75.231595001977198</v>
      </c>
      <c r="H114" s="10" t="s">
        <v>12</v>
      </c>
      <c r="I114" s="10">
        <v>2002</v>
      </c>
      <c r="J114" s="10" t="s">
        <v>202</v>
      </c>
      <c r="K114" s="22"/>
      <c r="L114" s="12">
        <f t="shared" si="1"/>
        <v>75.231595001977198</v>
      </c>
      <c r="M114" s="10"/>
      <c r="N114" s="10"/>
    </row>
    <row r="115" spans="1:14">
      <c r="A115" s="9" t="s">
        <v>92</v>
      </c>
      <c r="B115" s="10" t="s">
        <v>166</v>
      </c>
      <c r="C115" s="10" t="s">
        <v>169</v>
      </c>
      <c r="D115" s="10" t="str">
        <f>VLOOKUP(A115,Station_NRO_Final!$A$1:$I$132,9,FALSE)</f>
        <v>VAN-A05R</v>
      </c>
      <c r="E115" s="11">
        <v>37810</v>
      </c>
      <c r="F115" s="10" t="s">
        <v>56</v>
      </c>
      <c r="G115" s="25">
        <v>70.887727051340903</v>
      </c>
      <c r="H115" s="10" t="s">
        <v>12</v>
      </c>
      <c r="I115" s="10">
        <v>2003</v>
      </c>
      <c r="J115" s="10" t="s">
        <v>202</v>
      </c>
      <c r="K115" s="22"/>
      <c r="L115" s="12">
        <f t="shared" si="1"/>
        <v>70.887727051340903</v>
      </c>
      <c r="M115" s="10"/>
      <c r="N115" s="10"/>
    </row>
    <row r="116" spans="1:14">
      <c r="A116" s="9" t="s">
        <v>92</v>
      </c>
      <c r="B116" s="10" t="s">
        <v>166</v>
      </c>
      <c r="C116" s="10" t="s">
        <v>169</v>
      </c>
      <c r="D116" s="10" t="str">
        <f>VLOOKUP(A116,Station_NRO_Final!$A$1:$I$132,9,FALSE)</f>
        <v>VAN-A05R</v>
      </c>
      <c r="E116" s="11">
        <v>37916</v>
      </c>
      <c r="F116" s="10" t="s">
        <v>56</v>
      </c>
      <c r="G116" s="25">
        <v>65.568235898946</v>
      </c>
      <c r="H116" s="10" t="s">
        <v>12</v>
      </c>
      <c r="I116" s="10">
        <v>2003</v>
      </c>
      <c r="J116" s="10" t="s">
        <v>202</v>
      </c>
      <c r="K116" s="22"/>
      <c r="L116" s="12">
        <f t="shared" si="1"/>
        <v>65.568235898946</v>
      </c>
      <c r="M116" s="10"/>
      <c r="N116" s="10"/>
    </row>
    <row r="117" spans="1:14">
      <c r="A117" s="9" t="s">
        <v>92</v>
      </c>
      <c r="B117" s="10" t="s">
        <v>166</v>
      </c>
      <c r="C117" s="10" t="s">
        <v>169</v>
      </c>
      <c r="D117" s="10" t="str">
        <f>VLOOKUP(A117,Station_NRO_Final!$A$1:$I$132,9,FALSE)</f>
        <v>VAN-A05R</v>
      </c>
      <c r="E117" s="11">
        <v>38131</v>
      </c>
      <c r="F117" s="10" t="s">
        <v>35</v>
      </c>
      <c r="G117" s="25">
        <v>67.927933638058605</v>
      </c>
      <c r="H117" s="10" t="s">
        <v>9</v>
      </c>
      <c r="I117" s="10">
        <v>2004</v>
      </c>
      <c r="J117" s="10" t="s">
        <v>202</v>
      </c>
      <c r="K117" s="22"/>
      <c r="L117" s="12">
        <f t="shared" si="1"/>
        <v>67.927933638058605</v>
      </c>
      <c r="M117" s="10"/>
      <c r="N117" s="10"/>
    </row>
    <row r="118" spans="1:14">
      <c r="A118" s="9" t="s">
        <v>92</v>
      </c>
      <c r="B118" s="10" t="s">
        <v>166</v>
      </c>
      <c r="C118" s="10" t="s">
        <v>169</v>
      </c>
      <c r="D118" s="10" t="str">
        <f>VLOOKUP(A118,Station_NRO_Final!$A$1:$I$132,9,FALSE)</f>
        <v>VAN-A05R</v>
      </c>
      <c r="E118" s="11">
        <v>38280</v>
      </c>
      <c r="F118" s="10" t="s">
        <v>36</v>
      </c>
      <c r="G118" s="25">
        <v>63.294041649420897</v>
      </c>
      <c r="H118" s="10" t="s">
        <v>12</v>
      </c>
      <c r="I118" s="10">
        <v>2004</v>
      </c>
      <c r="J118" s="10" t="s">
        <v>202</v>
      </c>
      <c r="K118" s="22"/>
      <c r="L118" s="12">
        <f t="shared" si="1"/>
        <v>63.294041649420897</v>
      </c>
      <c r="M118" s="10"/>
      <c r="N118" s="10"/>
    </row>
    <row r="119" spans="1:14">
      <c r="A119" s="9" t="s">
        <v>92</v>
      </c>
      <c r="B119" s="10" t="s">
        <v>166</v>
      </c>
      <c r="C119" s="10" t="s">
        <v>169</v>
      </c>
      <c r="D119" s="10" t="str">
        <f>VLOOKUP(A119,Station_NRO_Final!$A$1:$I$132,9,FALSE)</f>
        <v>VAN-A05R</v>
      </c>
      <c r="E119" s="11">
        <v>38488</v>
      </c>
      <c r="F119" s="10" t="s">
        <v>26</v>
      </c>
      <c r="G119" s="25">
        <v>67.821125438299305</v>
      </c>
      <c r="H119" s="10" t="s">
        <v>9</v>
      </c>
      <c r="I119" s="10">
        <v>2005</v>
      </c>
      <c r="J119" s="10" t="s">
        <v>202</v>
      </c>
      <c r="K119" s="22"/>
      <c r="L119" s="12">
        <f t="shared" si="1"/>
        <v>67.821125438299305</v>
      </c>
      <c r="M119" s="10"/>
      <c r="N119" s="10"/>
    </row>
    <row r="120" spans="1:14">
      <c r="A120" s="9" t="s">
        <v>92</v>
      </c>
      <c r="B120" s="10" t="s">
        <v>166</v>
      </c>
      <c r="C120" s="10" t="s">
        <v>169</v>
      </c>
      <c r="D120" s="10" t="str">
        <f>VLOOKUP(A120,Station_NRO_Final!$A$1:$I$132,9,FALSE)</f>
        <v>VAN-A05R</v>
      </c>
      <c r="E120" s="11">
        <v>38608</v>
      </c>
      <c r="F120" s="10" t="s">
        <v>27</v>
      </c>
      <c r="G120" s="25">
        <v>63.246252591093501</v>
      </c>
      <c r="H120" s="10" t="s">
        <v>12</v>
      </c>
      <c r="I120" s="10">
        <v>2005</v>
      </c>
      <c r="J120" s="10" t="s">
        <v>202</v>
      </c>
      <c r="K120" s="22"/>
      <c r="L120" s="12">
        <f t="shared" si="1"/>
        <v>63.246252591093501</v>
      </c>
      <c r="M120" s="10"/>
      <c r="N120" s="10"/>
    </row>
    <row r="121" spans="1:14">
      <c r="A121" s="9" t="s">
        <v>92</v>
      </c>
      <c r="B121" s="10" t="s">
        <v>166</v>
      </c>
      <c r="C121" s="10" t="s">
        <v>169</v>
      </c>
      <c r="D121" s="10" t="str">
        <f>VLOOKUP(A121,Station_NRO_Final!$A$1:$I$132,9,FALSE)</f>
        <v>VAN-A05R</v>
      </c>
      <c r="E121" s="11">
        <v>39394</v>
      </c>
      <c r="F121" s="10" t="s">
        <v>14</v>
      </c>
      <c r="G121" s="25">
        <v>64.613656976548199</v>
      </c>
      <c r="H121" s="10" t="s">
        <v>12</v>
      </c>
      <c r="I121" s="10">
        <v>2007</v>
      </c>
      <c r="J121" s="10" t="s">
        <v>202</v>
      </c>
      <c r="K121" s="22"/>
      <c r="L121" s="12">
        <f t="shared" si="1"/>
        <v>64.613656976548199</v>
      </c>
      <c r="M121" s="10"/>
      <c r="N121" s="10"/>
    </row>
    <row r="122" spans="1:14">
      <c r="A122" s="9" t="s">
        <v>92</v>
      </c>
      <c r="B122" s="10" t="s">
        <v>166</v>
      </c>
      <c r="C122" s="10" t="s">
        <v>169</v>
      </c>
      <c r="D122" s="10" t="str">
        <f>VLOOKUP(A122,Station_NRO_Final!$A$1:$I$132,9,FALSE)</f>
        <v>VAN-A05R</v>
      </c>
      <c r="E122" s="11">
        <v>39554</v>
      </c>
      <c r="F122" s="10" t="s">
        <v>21</v>
      </c>
      <c r="G122" s="25">
        <v>56.156075123369703</v>
      </c>
      <c r="H122" s="10" t="s">
        <v>9</v>
      </c>
      <c r="I122" s="10">
        <v>2008</v>
      </c>
      <c r="J122" s="10" t="s">
        <v>202</v>
      </c>
      <c r="K122" s="22">
        <v>0.85277361869821344</v>
      </c>
      <c r="L122" s="12">
        <f t="shared" si="1"/>
        <v>56.156075123369703</v>
      </c>
      <c r="M122" s="10"/>
      <c r="N122" s="10"/>
    </row>
    <row r="123" spans="1:14">
      <c r="A123" s="9" t="s">
        <v>92</v>
      </c>
      <c r="B123" s="10" t="s">
        <v>166</v>
      </c>
      <c r="C123" s="10" t="s">
        <v>169</v>
      </c>
      <c r="D123" s="10" t="str">
        <f>VLOOKUP(A123,Station_NRO_Final!$A$1:$I$132,9,FALSE)</f>
        <v>VAN-A05R</v>
      </c>
      <c r="E123" s="11">
        <v>39757</v>
      </c>
      <c r="F123" s="10" t="s">
        <v>22</v>
      </c>
      <c r="G123" s="25">
        <v>68.375646781098695</v>
      </c>
      <c r="H123" s="10" t="s">
        <v>12</v>
      </c>
      <c r="I123" s="10">
        <v>2008</v>
      </c>
      <c r="J123" s="10" t="s">
        <v>202</v>
      </c>
      <c r="K123" s="22"/>
      <c r="L123" s="12">
        <f t="shared" si="1"/>
        <v>68.375646781098695</v>
      </c>
      <c r="M123" s="10"/>
      <c r="N123" s="10"/>
    </row>
    <row r="124" spans="1:14">
      <c r="A124" s="9" t="s">
        <v>92</v>
      </c>
      <c r="B124" s="10" t="s">
        <v>166</v>
      </c>
      <c r="C124" s="10" t="s">
        <v>169</v>
      </c>
      <c r="D124" s="10" t="str">
        <f>VLOOKUP(A124,Station_NRO_Final!$A$1:$I$132,9,FALSE)</f>
        <v>VAN-A05R</v>
      </c>
      <c r="E124" s="11">
        <v>39955</v>
      </c>
      <c r="F124" s="10" t="s">
        <v>37</v>
      </c>
      <c r="G124" s="25">
        <v>67.874824753178899</v>
      </c>
      <c r="H124" s="10" t="s">
        <v>9</v>
      </c>
      <c r="I124" s="10">
        <v>2009</v>
      </c>
      <c r="J124" s="10" t="s">
        <v>202</v>
      </c>
      <c r="K124" s="22">
        <v>6.8432303831430987</v>
      </c>
      <c r="L124" s="12">
        <f t="shared" si="1"/>
        <v>67.874824753178899</v>
      </c>
      <c r="M124" s="10"/>
      <c r="N124" s="10"/>
    </row>
    <row r="125" spans="1:14">
      <c r="A125" s="9" t="s">
        <v>92</v>
      </c>
      <c r="B125" s="10" t="s">
        <v>166</v>
      </c>
      <c r="C125" s="10" t="s">
        <v>169</v>
      </c>
      <c r="D125" s="10" t="str">
        <f>VLOOKUP(A125,Station_NRO_Final!$A$1:$I$132,9,FALSE)</f>
        <v>VAN-A05R</v>
      </c>
      <c r="E125" s="11">
        <v>40081</v>
      </c>
      <c r="F125" s="10" t="s">
        <v>38</v>
      </c>
      <c r="G125" s="25">
        <v>65.259681022633401</v>
      </c>
      <c r="H125" s="10" t="s">
        <v>12</v>
      </c>
      <c r="I125" s="10">
        <v>2009</v>
      </c>
      <c r="J125" s="10" t="s">
        <v>202</v>
      </c>
      <c r="K125" s="22"/>
      <c r="L125" s="12">
        <f t="shared" si="1"/>
        <v>65.259681022633401</v>
      </c>
      <c r="M125" s="10"/>
      <c r="N125" s="10"/>
    </row>
    <row r="126" spans="1:14">
      <c r="A126" s="9" t="s">
        <v>92</v>
      </c>
      <c r="B126" s="10" t="s">
        <v>166</v>
      </c>
      <c r="C126" s="10" t="s">
        <v>169</v>
      </c>
      <c r="D126" s="10" t="str">
        <f>VLOOKUP(A126,Station_NRO_Final!$A$1:$I$132,9,FALSE)</f>
        <v>VAN-A05R</v>
      </c>
      <c r="E126" s="11">
        <v>40305</v>
      </c>
      <c r="F126" s="10" t="s">
        <v>29</v>
      </c>
      <c r="G126" s="25">
        <v>64.492953140612101</v>
      </c>
      <c r="H126" s="10" t="s">
        <v>9</v>
      </c>
      <c r="I126" s="10">
        <v>2010</v>
      </c>
      <c r="J126" s="10" t="s">
        <v>202</v>
      </c>
      <c r="K126" s="22"/>
      <c r="L126" s="12">
        <f t="shared" si="1"/>
        <v>64.492953140612101</v>
      </c>
      <c r="M126" s="10"/>
      <c r="N126" s="10"/>
    </row>
    <row r="127" spans="1:14" ht="13.5" thickBot="1">
      <c r="A127" s="13" t="s">
        <v>92</v>
      </c>
      <c r="B127" s="14" t="s">
        <v>166</v>
      </c>
      <c r="C127" s="14" t="s">
        <v>169</v>
      </c>
      <c r="D127" s="10" t="str">
        <f>VLOOKUP(A127,Station_NRO_Final!$A$1:$I$132,9,FALSE)</f>
        <v>VAN-A05R</v>
      </c>
      <c r="E127" s="15">
        <v>40463</v>
      </c>
      <c r="F127" s="14" t="s">
        <v>30</v>
      </c>
      <c r="G127" s="27">
        <v>74.634055621085523</v>
      </c>
      <c r="H127" s="14" t="s">
        <v>12</v>
      </c>
      <c r="I127" s="14">
        <v>2010</v>
      </c>
      <c r="J127" s="14" t="s">
        <v>202</v>
      </c>
      <c r="K127" s="23">
        <v>2.71785641242439</v>
      </c>
      <c r="L127" s="12">
        <f t="shared" si="1"/>
        <v>74.634055621085523</v>
      </c>
      <c r="M127" s="10"/>
      <c r="N127" s="10"/>
    </row>
    <row r="128" spans="1:14">
      <c r="A128" s="6" t="s">
        <v>93</v>
      </c>
      <c r="B128" s="7" t="s">
        <v>166</v>
      </c>
      <c r="C128" s="7" t="s">
        <v>170</v>
      </c>
      <c r="D128" s="10" t="str">
        <f>VLOOKUP(A128,Station_NRO_Final!$A$1:$I$132,9,FALSE)</f>
        <v>VAN-A05R</v>
      </c>
      <c r="E128" s="8">
        <v>40273</v>
      </c>
      <c r="F128" s="7" t="s">
        <v>29</v>
      </c>
      <c r="G128" s="26">
        <v>81.797054482288999</v>
      </c>
      <c r="H128" s="7" t="s">
        <v>9</v>
      </c>
      <c r="I128" s="7">
        <v>2010</v>
      </c>
      <c r="J128" s="7" t="s">
        <v>202</v>
      </c>
      <c r="K128" s="21"/>
      <c r="L128" s="12">
        <f t="shared" si="1"/>
        <v>81.797054482288999</v>
      </c>
      <c r="M128" s="10"/>
      <c r="N128" s="10"/>
    </row>
    <row r="129" spans="1:14">
      <c r="A129" s="9" t="s">
        <v>93</v>
      </c>
      <c r="B129" s="10" t="s">
        <v>166</v>
      </c>
      <c r="C129" s="10" t="s">
        <v>170</v>
      </c>
      <c r="D129" s="10" t="str">
        <f>VLOOKUP(A129,Station_NRO_Final!$A$1:$I$132,9,FALSE)</f>
        <v>VAN-A05R</v>
      </c>
      <c r="E129" s="11">
        <v>40463</v>
      </c>
      <c r="F129" s="10" t="s">
        <v>30</v>
      </c>
      <c r="G129" s="25">
        <v>56.887624676454806</v>
      </c>
      <c r="H129" s="10" t="s">
        <v>12</v>
      </c>
      <c r="I129" s="10">
        <v>2010</v>
      </c>
      <c r="J129" s="10" t="s">
        <v>202</v>
      </c>
      <c r="K129" s="22">
        <v>0.94490401889644637</v>
      </c>
      <c r="L129" s="12">
        <f t="shared" si="1"/>
        <v>56.887624676454806</v>
      </c>
      <c r="M129" s="10"/>
      <c r="N129" s="10"/>
    </row>
    <row r="130" spans="1:14" ht="13.5" thickBot="1">
      <c r="A130" s="13" t="s">
        <v>93</v>
      </c>
      <c r="B130" s="14" t="s">
        <v>166</v>
      </c>
      <c r="C130" s="14" t="s">
        <v>170</v>
      </c>
      <c r="D130" s="10" t="str">
        <f>VLOOKUP(A130,Station_NRO_Final!$A$1:$I$132,9,FALSE)</f>
        <v>VAN-A05R</v>
      </c>
      <c r="E130" s="15">
        <v>40702</v>
      </c>
      <c r="F130" s="14" t="s">
        <v>31</v>
      </c>
      <c r="G130" s="27">
        <v>68.123575710937061</v>
      </c>
      <c r="H130" s="14" t="s">
        <v>9</v>
      </c>
      <c r="I130" s="14">
        <v>2011</v>
      </c>
      <c r="J130" s="14" t="s">
        <v>202</v>
      </c>
      <c r="K130" s="23">
        <v>3.5634228512792503</v>
      </c>
      <c r="L130" s="12">
        <f t="shared" si="1"/>
        <v>68.123575710937061</v>
      </c>
      <c r="M130" s="10"/>
      <c r="N130" s="10"/>
    </row>
    <row r="131" spans="1:14">
      <c r="A131" s="6" t="s">
        <v>94</v>
      </c>
      <c r="B131" s="7" t="s">
        <v>166</v>
      </c>
      <c r="C131" s="7" t="s">
        <v>431</v>
      </c>
      <c r="D131" s="10" t="str">
        <f>VLOOKUP(A131,Station_NRO_Final!$A$1:$I$132,9,FALSE)</f>
        <v>VAN-A04R</v>
      </c>
      <c r="E131" s="8">
        <v>38827</v>
      </c>
      <c r="F131" s="7" t="s">
        <v>8</v>
      </c>
      <c r="G131" s="26">
        <v>70.045820715241504</v>
      </c>
      <c r="H131" s="7" t="s">
        <v>9</v>
      </c>
      <c r="I131" s="7">
        <v>2006</v>
      </c>
      <c r="J131" s="7" t="s">
        <v>202</v>
      </c>
      <c r="K131" s="21"/>
      <c r="L131" s="12">
        <f t="shared" ref="L131:L194" si="2">G131</f>
        <v>70.045820715241504</v>
      </c>
      <c r="M131" s="10"/>
      <c r="N131" s="10"/>
    </row>
    <row r="132" spans="1:14" ht="13.5" thickBot="1">
      <c r="A132" s="13" t="s">
        <v>94</v>
      </c>
      <c r="B132" s="14" t="s">
        <v>166</v>
      </c>
      <c r="C132" s="14" t="s">
        <v>431</v>
      </c>
      <c r="D132" s="10" t="str">
        <f>VLOOKUP(A132,Station_NRO_Final!$A$1:$I$132,9,FALSE)</f>
        <v>VAN-A04R</v>
      </c>
      <c r="E132" s="15">
        <v>39015</v>
      </c>
      <c r="F132" s="14" t="s">
        <v>11</v>
      </c>
      <c r="G132" s="27">
        <v>67.020223728111006</v>
      </c>
      <c r="H132" s="14" t="s">
        <v>12</v>
      </c>
      <c r="I132" s="14">
        <v>2006</v>
      </c>
      <c r="J132" s="14" t="s">
        <v>202</v>
      </c>
      <c r="K132" s="23"/>
      <c r="L132" s="12">
        <f t="shared" si="2"/>
        <v>67.020223728111006</v>
      </c>
      <c r="M132" s="10"/>
      <c r="N132" s="10"/>
    </row>
    <row r="133" spans="1:14">
      <c r="A133" s="6" t="s">
        <v>95</v>
      </c>
      <c r="B133" s="7" t="s">
        <v>166</v>
      </c>
      <c r="C133" s="7" t="s">
        <v>433</v>
      </c>
      <c r="D133" s="10" t="str">
        <f>VLOOKUP(A133,Station_NRO_Final!$A$1:$I$132,9,FALSE)</f>
        <v>VAN-A04R</v>
      </c>
      <c r="E133" s="8">
        <v>34610</v>
      </c>
      <c r="F133" s="7" t="s">
        <v>16</v>
      </c>
      <c r="G133" s="26">
        <v>70.945897699865796</v>
      </c>
      <c r="H133" s="7" t="s">
        <v>12</v>
      </c>
      <c r="I133" s="7">
        <v>1994</v>
      </c>
      <c r="J133" s="7" t="s">
        <v>202</v>
      </c>
      <c r="K133" s="21"/>
      <c r="L133" s="12">
        <f t="shared" si="2"/>
        <v>70.945897699865796</v>
      </c>
      <c r="M133" s="10"/>
      <c r="N133" s="10"/>
    </row>
    <row r="134" spans="1:14">
      <c r="A134" s="9" t="s">
        <v>95</v>
      </c>
      <c r="B134" s="10" t="s">
        <v>166</v>
      </c>
      <c r="C134" s="10" t="s">
        <v>433</v>
      </c>
      <c r="D134" s="10" t="str">
        <f>VLOOKUP(A134,Station_NRO_Final!$A$1:$I$132,9,FALSE)</f>
        <v>VAN-A04R</v>
      </c>
      <c r="E134" s="11">
        <v>34837</v>
      </c>
      <c r="F134" s="10" t="s">
        <v>17</v>
      </c>
      <c r="G134" s="25">
        <v>71.303437765491296</v>
      </c>
      <c r="H134" s="10" t="s">
        <v>9</v>
      </c>
      <c r="I134" s="10">
        <v>1995</v>
      </c>
      <c r="J134" s="10" t="s">
        <v>202</v>
      </c>
      <c r="K134" s="22"/>
      <c r="L134" s="12">
        <f t="shared" si="2"/>
        <v>71.303437765491296</v>
      </c>
      <c r="M134" s="10"/>
      <c r="N134" s="10"/>
    </row>
    <row r="135" spans="1:14">
      <c r="A135" s="9" t="s">
        <v>95</v>
      </c>
      <c r="B135" s="10" t="s">
        <v>166</v>
      </c>
      <c r="C135" s="10" t="s">
        <v>433</v>
      </c>
      <c r="D135" s="10" t="str">
        <f>VLOOKUP(A135,Station_NRO_Final!$A$1:$I$132,9,FALSE)</f>
        <v>VAN-A04R</v>
      </c>
      <c r="E135" s="11">
        <v>34970</v>
      </c>
      <c r="F135" s="10" t="s">
        <v>18</v>
      </c>
      <c r="G135" s="25">
        <v>70.285985969381102</v>
      </c>
      <c r="H135" s="10" t="s">
        <v>12</v>
      </c>
      <c r="I135" s="10">
        <v>1995</v>
      </c>
      <c r="J135" s="10" t="s">
        <v>202</v>
      </c>
      <c r="K135" s="22"/>
      <c r="L135" s="12">
        <f t="shared" si="2"/>
        <v>70.285985969381102</v>
      </c>
      <c r="M135" s="10"/>
      <c r="N135" s="10"/>
    </row>
    <row r="136" spans="1:14">
      <c r="A136" s="9" t="s">
        <v>95</v>
      </c>
      <c r="B136" s="10" t="s">
        <v>166</v>
      </c>
      <c r="C136" s="10" t="s">
        <v>433</v>
      </c>
      <c r="D136" s="10" t="str">
        <f>VLOOKUP(A136,Station_NRO_Final!$A$1:$I$132,9,FALSE)</f>
        <v>VAN-A04R</v>
      </c>
      <c r="E136" s="11">
        <v>35205</v>
      </c>
      <c r="F136" s="10" t="s">
        <v>19</v>
      </c>
      <c r="G136" s="25">
        <v>73.816722313686299</v>
      </c>
      <c r="H136" s="10" t="s">
        <v>9</v>
      </c>
      <c r="I136" s="10">
        <v>1996</v>
      </c>
      <c r="J136" s="10" t="s">
        <v>202</v>
      </c>
      <c r="K136" s="22"/>
      <c r="L136" s="12">
        <f t="shared" si="2"/>
        <v>73.816722313686299</v>
      </c>
      <c r="M136" s="10"/>
      <c r="N136" s="10"/>
    </row>
    <row r="137" spans="1:14" ht="13.5" thickBot="1">
      <c r="A137" s="13" t="s">
        <v>95</v>
      </c>
      <c r="B137" s="14" t="s">
        <v>166</v>
      </c>
      <c r="C137" s="14" t="s">
        <v>433</v>
      </c>
      <c r="D137" s="10" t="str">
        <f>VLOOKUP(A137,Station_NRO_Final!$A$1:$I$132,9,FALSE)</f>
        <v>VAN-A04R</v>
      </c>
      <c r="E137" s="15">
        <v>35387</v>
      </c>
      <c r="F137" s="14" t="s">
        <v>20</v>
      </c>
      <c r="G137" s="27">
        <v>62.727897330124499</v>
      </c>
      <c r="H137" s="14" t="s">
        <v>12</v>
      </c>
      <c r="I137" s="14">
        <v>1996</v>
      </c>
      <c r="J137" s="14" t="s">
        <v>202</v>
      </c>
      <c r="K137" s="23"/>
      <c r="L137" s="12">
        <f t="shared" si="2"/>
        <v>62.727897330124499</v>
      </c>
      <c r="M137" s="10"/>
      <c r="N137" s="10"/>
    </row>
    <row r="138" spans="1:14">
      <c r="A138" s="6" t="s">
        <v>97</v>
      </c>
      <c r="B138" s="7" t="s">
        <v>652</v>
      </c>
      <c r="C138" s="7" t="s">
        <v>653</v>
      </c>
      <c r="D138" s="10" t="str">
        <f>VLOOKUP(A138,Station_NRO_Final!$A$1:$I$132,9,FALSE)</f>
        <v>VAN-A09R</v>
      </c>
      <c r="E138" s="8">
        <v>40284</v>
      </c>
      <c r="F138" s="7" t="s">
        <v>29</v>
      </c>
      <c r="G138" s="26">
        <v>31.1318055143654</v>
      </c>
      <c r="H138" s="7" t="s">
        <v>9</v>
      </c>
      <c r="I138" s="7">
        <v>2010</v>
      </c>
      <c r="J138" s="7" t="s">
        <v>202</v>
      </c>
      <c r="K138" s="21"/>
      <c r="L138" s="12">
        <f t="shared" si="2"/>
        <v>31.1318055143654</v>
      </c>
      <c r="M138" s="10"/>
      <c r="N138" s="10"/>
    </row>
    <row r="139" spans="1:14" ht="13.5" thickBot="1">
      <c r="A139" s="13" t="s">
        <v>97</v>
      </c>
      <c r="B139" s="14" t="s">
        <v>652</v>
      </c>
      <c r="C139" s="14" t="s">
        <v>653</v>
      </c>
      <c r="D139" s="10" t="str">
        <f>VLOOKUP(A139,Station_NRO_Final!$A$1:$I$132,9,FALSE)</f>
        <v>VAN-A09R</v>
      </c>
      <c r="E139" s="15">
        <v>40479</v>
      </c>
      <c r="F139" s="14" t="s">
        <v>30</v>
      </c>
      <c r="G139" s="27">
        <v>41.223614278387899</v>
      </c>
      <c r="H139" s="14" t="s">
        <v>12</v>
      </c>
      <c r="I139" s="14">
        <v>2010</v>
      </c>
      <c r="J139" s="14" t="s">
        <v>202</v>
      </c>
      <c r="K139" s="23"/>
      <c r="L139" s="12">
        <f t="shared" si="2"/>
        <v>41.223614278387899</v>
      </c>
      <c r="M139" s="10"/>
      <c r="N139" s="10"/>
    </row>
    <row r="140" spans="1:14">
      <c r="A140" s="6" t="s">
        <v>98</v>
      </c>
      <c r="B140" s="7" t="s">
        <v>173</v>
      </c>
      <c r="C140" s="7" t="s">
        <v>174</v>
      </c>
      <c r="D140" s="10" t="str">
        <f>VLOOKUP(A140,Station_NRO_Final!$A$1:$I$132,9,FALSE)</f>
        <v>VAN-A05R</v>
      </c>
      <c r="E140" s="8">
        <v>40273</v>
      </c>
      <c r="F140" s="7" t="s">
        <v>29</v>
      </c>
      <c r="G140" s="26">
        <v>56.207518374277903</v>
      </c>
      <c r="H140" s="7" t="s">
        <v>9</v>
      </c>
      <c r="I140" s="7">
        <v>2010</v>
      </c>
      <c r="J140" s="7" t="s">
        <v>202</v>
      </c>
      <c r="K140" s="21"/>
      <c r="L140" s="12">
        <f t="shared" si="2"/>
        <v>56.207518374277903</v>
      </c>
      <c r="M140" s="10"/>
      <c r="N140" s="10"/>
    </row>
    <row r="141" spans="1:14">
      <c r="A141" s="9" t="s">
        <v>98</v>
      </c>
      <c r="B141" s="10" t="s">
        <v>173</v>
      </c>
      <c r="C141" s="10" t="s">
        <v>174</v>
      </c>
      <c r="D141" s="10" t="str">
        <f>VLOOKUP(A141,Station_NRO_Final!$A$1:$I$132,9,FALSE)</f>
        <v>VAN-A05R</v>
      </c>
      <c r="E141" s="11">
        <v>40473</v>
      </c>
      <c r="F141" s="10" t="s">
        <v>30</v>
      </c>
      <c r="G141" s="25">
        <v>58.704159680095202</v>
      </c>
      <c r="H141" s="10" t="s">
        <v>12</v>
      </c>
      <c r="I141" s="10">
        <v>2010</v>
      </c>
      <c r="J141" s="10" t="s">
        <v>202</v>
      </c>
      <c r="K141" s="22"/>
      <c r="L141" s="12">
        <f t="shared" si="2"/>
        <v>58.704159680095202</v>
      </c>
      <c r="M141" s="10"/>
      <c r="N141" s="10"/>
    </row>
    <row r="142" spans="1:14">
      <c r="A142" s="9" t="s">
        <v>98</v>
      </c>
      <c r="B142" s="10" t="s">
        <v>173</v>
      </c>
      <c r="C142" s="10" t="s">
        <v>174</v>
      </c>
      <c r="D142" s="10" t="str">
        <f>VLOOKUP(A142,Station_NRO_Final!$A$1:$I$132,9,FALSE)</f>
        <v>VAN-A05R</v>
      </c>
      <c r="E142" s="11">
        <v>40669</v>
      </c>
      <c r="F142" s="10" t="s">
        <v>31</v>
      </c>
      <c r="G142" s="25">
        <v>66.601020102150301</v>
      </c>
      <c r="H142" s="10" t="s">
        <v>9</v>
      </c>
      <c r="I142" s="10">
        <v>2011</v>
      </c>
      <c r="J142" s="10" t="s">
        <v>202</v>
      </c>
      <c r="K142" s="22">
        <v>3.5879141249539832</v>
      </c>
      <c r="L142" s="12">
        <f t="shared" si="2"/>
        <v>66.601020102150301</v>
      </c>
      <c r="M142" s="10"/>
      <c r="N142" s="10"/>
    </row>
    <row r="143" spans="1:14" ht="13.5" thickBot="1">
      <c r="A143" s="13" t="s">
        <v>98</v>
      </c>
      <c r="B143" s="14" t="s">
        <v>173</v>
      </c>
      <c r="C143" s="14" t="s">
        <v>174</v>
      </c>
      <c r="D143" s="10" t="str">
        <f>VLOOKUP(A143,Station_NRO_Final!$A$1:$I$132,9,FALSE)</f>
        <v>VAN-A05R</v>
      </c>
      <c r="E143" s="15">
        <v>40823</v>
      </c>
      <c r="F143" s="14" t="s">
        <v>32</v>
      </c>
      <c r="G143" s="27">
        <v>52.914823262127868</v>
      </c>
      <c r="H143" s="14" t="s">
        <v>12</v>
      </c>
      <c r="I143" s="14">
        <v>2011</v>
      </c>
      <c r="J143" s="14" t="s">
        <v>202</v>
      </c>
      <c r="K143" s="23">
        <v>4.6859671264425895</v>
      </c>
      <c r="L143" s="12">
        <f t="shared" si="2"/>
        <v>52.914823262127868</v>
      </c>
      <c r="M143" s="10"/>
      <c r="N143" s="10"/>
    </row>
    <row r="144" spans="1:14">
      <c r="A144" s="6" t="s">
        <v>101</v>
      </c>
      <c r="B144" s="7" t="s">
        <v>175</v>
      </c>
      <c r="C144" s="7" t="s">
        <v>176</v>
      </c>
      <c r="D144" s="10" t="str">
        <f>VLOOKUP(A144,Station_NRO_Final!$A$1:$I$132,9,FALSE)</f>
        <v>VAN-A03R</v>
      </c>
      <c r="E144" s="8">
        <v>40624</v>
      </c>
      <c r="F144" s="7" t="s">
        <v>31</v>
      </c>
      <c r="G144" s="26">
        <v>72.641976436716632</v>
      </c>
      <c r="H144" s="7" t="s">
        <v>9</v>
      </c>
      <c r="I144" s="7">
        <v>2011</v>
      </c>
      <c r="J144" s="7" t="s">
        <v>202</v>
      </c>
      <c r="K144" s="21">
        <v>5.0931741927824152</v>
      </c>
      <c r="L144" s="12">
        <f t="shared" si="2"/>
        <v>72.641976436716632</v>
      </c>
      <c r="M144" s="10"/>
      <c r="N144" s="10"/>
    </row>
    <row r="145" spans="1:14">
      <c r="A145" s="9" t="s">
        <v>101</v>
      </c>
      <c r="B145" s="10" t="s">
        <v>175</v>
      </c>
      <c r="C145" s="10" t="s">
        <v>176</v>
      </c>
      <c r="D145" s="10" t="str">
        <f>VLOOKUP(A145,Station_NRO_Final!$A$1:$I$132,9,FALSE)</f>
        <v>VAN-A03R</v>
      </c>
      <c r="E145" s="11">
        <v>40815</v>
      </c>
      <c r="F145" s="10" t="s">
        <v>32</v>
      </c>
      <c r="G145" s="25">
        <v>64.493726549412202</v>
      </c>
      <c r="H145" s="10" t="s">
        <v>12</v>
      </c>
      <c r="I145" s="10">
        <v>2011</v>
      </c>
      <c r="J145" s="10" t="s">
        <v>202</v>
      </c>
      <c r="K145" s="22">
        <v>2.1182464779392673</v>
      </c>
      <c r="L145" s="12">
        <f t="shared" si="2"/>
        <v>64.493726549412202</v>
      </c>
      <c r="M145" s="10"/>
      <c r="N145" s="10"/>
    </row>
    <row r="146" spans="1:14" ht="13.5" thickBot="1">
      <c r="A146" s="13" t="s">
        <v>101</v>
      </c>
      <c r="B146" s="14" t="s">
        <v>175</v>
      </c>
      <c r="C146" s="14" t="s">
        <v>176</v>
      </c>
      <c r="D146" s="10" t="str">
        <f>VLOOKUP(A146,Station_NRO_Final!$A$1:$I$132,9,FALSE)</f>
        <v>VAN-A03R</v>
      </c>
      <c r="E146" s="15">
        <v>41016</v>
      </c>
      <c r="F146" s="14" t="s">
        <v>39</v>
      </c>
      <c r="G146" s="27">
        <v>55.857371743485096</v>
      </c>
      <c r="H146" s="14" t="s">
        <v>9</v>
      </c>
      <c r="I146" s="14">
        <v>2012</v>
      </c>
      <c r="J146" s="14" t="s">
        <v>202</v>
      </c>
      <c r="K146" s="23">
        <v>5.141892382438666</v>
      </c>
      <c r="L146" s="12">
        <f t="shared" si="2"/>
        <v>55.857371743485096</v>
      </c>
      <c r="M146" s="10" t="s">
        <v>666</v>
      </c>
      <c r="N146" s="10"/>
    </row>
    <row r="147" spans="1:14">
      <c r="A147" s="6" t="s">
        <v>103</v>
      </c>
      <c r="B147" s="7" t="s">
        <v>453</v>
      </c>
      <c r="C147" s="7" t="s">
        <v>454</v>
      </c>
      <c r="D147" s="10" t="str">
        <f>VLOOKUP(A147,Station_NRO_Final!$A$1:$I$132,9,FALSE)</f>
        <v>VAN-A08R</v>
      </c>
      <c r="E147" s="8">
        <v>35524</v>
      </c>
      <c r="F147" s="7" t="s">
        <v>45</v>
      </c>
      <c r="G147" s="26">
        <v>60.7215645042509</v>
      </c>
      <c r="H147" s="7" t="s">
        <v>9</v>
      </c>
      <c r="I147" s="7">
        <v>1997</v>
      </c>
      <c r="J147" s="7" t="s">
        <v>202</v>
      </c>
      <c r="K147" s="21"/>
      <c r="L147" s="12">
        <f t="shared" si="2"/>
        <v>60.7215645042509</v>
      </c>
      <c r="M147" s="10"/>
      <c r="N147" s="10"/>
    </row>
    <row r="148" spans="1:14">
      <c r="A148" s="9" t="s">
        <v>103</v>
      </c>
      <c r="B148" s="10" t="s">
        <v>453</v>
      </c>
      <c r="C148" s="10" t="s">
        <v>454</v>
      </c>
      <c r="D148" s="10" t="str">
        <f>VLOOKUP(A148,Station_NRO_Final!$A$1:$I$132,9,FALSE)</f>
        <v>VAN-A08R</v>
      </c>
      <c r="E148" s="11">
        <v>35704</v>
      </c>
      <c r="F148" s="10" t="s">
        <v>46</v>
      </c>
      <c r="G148" s="25">
        <v>62.8600356006338</v>
      </c>
      <c r="H148" s="10" t="s">
        <v>12</v>
      </c>
      <c r="I148" s="10">
        <v>1997</v>
      </c>
      <c r="J148" s="10" t="s">
        <v>202</v>
      </c>
      <c r="K148" s="22"/>
      <c r="L148" s="12">
        <f t="shared" si="2"/>
        <v>62.8600356006338</v>
      </c>
      <c r="M148" s="10"/>
      <c r="N148" s="10"/>
    </row>
    <row r="149" spans="1:14">
      <c r="A149" s="9" t="s">
        <v>103</v>
      </c>
      <c r="B149" s="10" t="s">
        <v>453</v>
      </c>
      <c r="C149" s="10" t="s">
        <v>454</v>
      </c>
      <c r="D149" s="10" t="str">
        <f>VLOOKUP(A149,Station_NRO_Final!$A$1:$I$132,9,FALSE)</f>
        <v>VAN-A08R</v>
      </c>
      <c r="E149" s="11">
        <v>35977</v>
      </c>
      <c r="F149" s="10" t="s">
        <v>47</v>
      </c>
      <c r="G149" s="25">
        <v>61.166980078332003</v>
      </c>
      <c r="H149" s="10" t="s">
        <v>12</v>
      </c>
      <c r="I149" s="10">
        <v>1998</v>
      </c>
      <c r="J149" s="10" t="s">
        <v>202</v>
      </c>
      <c r="K149" s="22"/>
      <c r="L149" s="12">
        <f t="shared" si="2"/>
        <v>61.166980078332003</v>
      </c>
      <c r="M149" s="10"/>
      <c r="N149" s="10"/>
    </row>
    <row r="150" spans="1:14">
      <c r="A150" s="9" t="s">
        <v>103</v>
      </c>
      <c r="B150" s="10" t="s">
        <v>453</v>
      </c>
      <c r="C150" s="10" t="s">
        <v>454</v>
      </c>
      <c r="D150" s="10" t="str">
        <f>VLOOKUP(A150,Station_NRO_Final!$A$1:$I$132,9,FALSE)</f>
        <v>VAN-A08R</v>
      </c>
      <c r="E150" s="11">
        <v>36122</v>
      </c>
      <c r="F150" s="10" t="s">
        <v>47</v>
      </c>
      <c r="G150" s="25">
        <v>66.211431255270099</v>
      </c>
      <c r="H150" s="10" t="s">
        <v>12</v>
      </c>
      <c r="I150" s="10">
        <v>1998</v>
      </c>
      <c r="J150" s="10" t="s">
        <v>202</v>
      </c>
      <c r="K150" s="22"/>
      <c r="L150" s="12">
        <f t="shared" si="2"/>
        <v>66.211431255270099</v>
      </c>
      <c r="M150" s="10"/>
      <c r="N150" s="10"/>
    </row>
    <row r="151" spans="1:14">
      <c r="A151" s="9" t="s">
        <v>103</v>
      </c>
      <c r="B151" s="10" t="s">
        <v>453</v>
      </c>
      <c r="C151" s="10" t="s">
        <v>454</v>
      </c>
      <c r="D151" s="10" t="str">
        <f>VLOOKUP(A151,Station_NRO_Final!$A$1:$I$132,9,FALSE)</f>
        <v>VAN-A08R</v>
      </c>
      <c r="E151" s="11">
        <v>36271</v>
      </c>
      <c r="F151" s="10" t="s">
        <v>48</v>
      </c>
      <c r="G151" s="25">
        <v>64.857161925028393</v>
      </c>
      <c r="H151" s="10" t="s">
        <v>9</v>
      </c>
      <c r="I151" s="10">
        <v>1999</v>
      </c>
      <c r="J151" s="10" t="s">
        <v>202</v>
      </c>
      <c r="K151" s="22"/>
      <c r="L151" s="12">
        <f t="shared" si="2"/>
        <v>64.857161925028393</v>
      </c>
      <c r="M151" s="10"/>
      <c r="N151" s="10"/>
    </row>
    <row r="152" spans="1:14">
      <c r="A152" s="9" t="s">
        <v>103</v>
      </c>
      <c r="B152" s="10" t="s">
        <v>453</v>
      </c>
      <c r="C152" s="10" t="s">
        <v>454</v>
      </c>
      <c r="D152" s="10" t="str">
        <f>VLOOKUP(A152,Station_NRO_Final!$A$1:$I$132,9,FALSE)</f>
        <v>VAN-A08R</v>
      </c>
      <c r="E152" s="11">
        <v>36440</v>
      </c>
      <c r="F152" s="10" t="s">
        <v>49</v>
      </c>
      <c r="G152" s="25">
        <v>52.460882139979901</v>
      </c>
      <c r="H152" s="10" t="s">
        <v>12</v>
      </c>
      <c r="I152" s="10">
        <v>1999</v>
      </c>
      <c r="J152" s="10" t="s">
        <v>202</v>
      </c>
      <c r="K152" s="22"/>
      <c r="L152" s="12">
        <f t="shared" si="2"/>
        <v>52.460882139979901</v>
      </c>
      <c r="M152" s="10"/>
      <c r="N152" s="10"/>
    </row>
    <row r="153" spans="1:14">
      <c r="A153" s="9" t="s">
        <v>103</v>
      </c>
      <c r="B153" s="10" t="s">
        <v>453</v>
      </c>
      <c r="C153" s="10" t="s">
        <v>454</v>
      </c>
      <c r="D153" s="10" t="str">
        <f>VLOOKUP(A153,Station_NRO_Final!$A$1:$I$132,9,FALSE)</f>
        <v>VAN-A08R</v>
      </c>
      <c r="E153" s="11">
        <v>36661</v>
      </c>
      <c r="F153" s="10" t="s">
        <v>50</v>
      </c>
      <c r="G153" s="25">
        <v>64.437189769487304</v>
      </c>
      <c r="H153" s="10" t="s">
        <v>9</v>
      </c>
      <c r="I153" s="10">
        <v>2000</v>
      </c>
      <c r="J153" s="10" t="s">
        <v>202</v>
      </c>
      <c r="K153" s="22"/>
      <c r="L153" s="12">
        <f t="shared" si="2"/>
        <v>64.437189769487304</v>
      </c>
      <c r="M153" s="10"/>
      <c r="N153" s="10"/>
    </row>
    <row r="154" spans="1:14">
      <c r="A154" s="9" t="s">
        <v>103</v>
      </c>
      <c r="B154" s="10" t="s">
        <v>453</v>
      </c>
      <c r="C154" s="10" t="s">
        <v>454</v>
      </c>
      <c r="D154" s="10" t="str">
        <f>VLOOKUP(A154,Station_NRO_Final!$A$1:$I$132,9,FALSE)</f>
        <v>VAN-A08R</v>
      </c>
      <c r="E154" s="11">
        <v>39549</v>
      </c>
      <c r="F154" s="10" t="s">
        <v>21</v>
      </c>
      <c r="G154" s="25">
        <v>54.3298154689477</v>
      </c>
      <c r="H154" s="10" t="s">
        <v>9</v>
      </c>
      <c r="I154" s="10">
        <v>2008</v>
      </c>
      <c r="J154" s="10" t="s">
        <v>202</v>
      </c>
      <c r="K154" s="22"/>
      <c r="L154" s="12">
        <f t="shared" si="2"/>
        <v>54.3298154689477</v>
      </c>
      <c r="M154" s="10"/>
      <c r="N154" s="10"/>
    </row>
    <row r="155" spans="1:14" ht="13.5" thickBot="1">
      <c r="A155" s="13" t="s">
        <v>103</v>
      </c>
      <c r="B155" s="14" t="s">
        <v>453</v>
      </c>
      <c r="C155" s="14" t="s">
        <v>454</v>
      </c>
      <c r="D155" s="10" t="str">
        <f>VLOOKUP(A155,Station_NRO_Final!$A$1:$I$132,9,FALSE)</f>
        <v>VAN-A08R</v>
      </c>
      <c r="E155" s="15">
        <v>39777</v>
      </c>
      <c r="F155" s="14" t="s">
        <v>22</v>
      </c>
      <c r="G155" s="27">
        <v>56.728592340112399</v>
      </c>
      <c r="H155" s="14" t="s">
        <v>12</v>
      </c>
      <c r="I155" s="14">
        <v>2008</v>
      </c>
      <c r="J155" s="14" t="s">
        <v>202</v>
      </c>
      <c r="K155" s="23"/>
      <c r="L155" s="12">
        <f t="shared" si="2"/>
        <v>56.728592340112399</v>
      </c>
      <c r="M155" s="10"/>
      <c r="N155" s="10"/>
    </row>
    <row r="156" spans="1:14" ht="13.5" thickBot="1">
      <c r="A156" s="16" t="s">
        <v>104</v>
      </c>
      <c r="B156" s="17" t="s">
        <v>453</v>
      </c>
      <c r="C156" s="17" t="s">
        <v>457</v>
      </c>
      <c r="D156" s="10" t="str">
        <f>VLOOKUP(A156,Station_NRO_Final!$A$1:$I$132,9,FALSE)</f>
        <v>VAN-A08R</v>
      </c>
      <c r="E156" s="18">
        <v>39757</v>
      </c>
      <c r="F156" s="17" t="s">
        <v>22</v>
      </c>
      <c r="G156" s="28">
        <v>28.5608644784669</v>
      </c>
      <c r="H156" s="17" t="s">
        <v>12</v>
      </c>
      <c r="I156" s="17">
        <v>2008</v>
      </c>
      <c r="J156" s="17" t="s">
        <v>202</v>
      </c>
      <c r="K156" s="24"/>
      <c r="L156" s="12">
        <f t="shared" si="2"/>
        <v>28.5608644784669</v>
      </c>
      <c r="M156" s="10"/>
      <c r="N156" s="10"/>
    </row>
    <row r="157" spans="1:14">
      <c r="A157" s="6" t="s">
        <v>107</v>
      </c>
      <c r="B157" s="7" t="s">
        <v>467</v>
      </c>
      <c r="C157" s="7" t="s">
        <v>468</v>
      </c>
      <c r="D157" s="10" t="str">
        <f>VLOOKUP(A157,Station_NRO_Final!$A$1:$I$132,9,FALSE)</f>
        <v>VAN-A07R</v>
      </c>
      <c r="E157" s="8">
        <v>37081</v>
      </c>
      <c r="F157" s="7" t="s">
        <v>63</v>
      </c>
      <c r="G157" s="26">
        <v>50.3953151967712</v>
      </c>
      <c r="H157" s="7" t="s">
        <v>12</v>
      </c>
      <c r="I157" s="7">
        <v>2001</v>
      </c>
      <c r="J157" s="7" t="s">
        <v>202</v>
      </c>
      <c r="K157" s="21"/>
      <c r="L157" s="12">
        <f t="shared" si="2"/>
        <v>50.3953151967712</v>
      </c>
      <c r="M157" s="10"/>
      <c r="N157" s="10"/>
    </row>
    <row r="158" spans="1:14" ht="13.5" thickBot="1">
      <c r="A158" s="13" t="s">
        <v>107</v>
      </c>
      <c r="B158" s="14" t="s">
        <v>467</v>
      </c>
      <c r="C158" s="14" t="s">
        <v>468</v>
      </c>
      <c r="D158" s="10" t="str">
        <f>VLOOKUP(A158,Station_NRO_Final!$A$1:$I$132,9,FALSE)</f>
        <v>VAN-A07R</v>
      </c>
      <c r="E158" s="15">
        <v>37221</v>
      </c>
      <c r="F158" s="14" t="s">
        <v>63</v>
      </c>
      <c r="G158" s="27">
        <v>62.793274324996098</v>
      </c>
      <c r="H158" s="14" t="s">
        <v>12</v>
      </c>
      <c r="I158" s="14">
        <v>2001</v>
      </c>
      <c r="J158" s="14" t="s">
        <v>202</v>
      </c>
      <c r="K158" s="23"/>
      <c r="L158" s="12">
        <f t="shared" si="2"/>
        <v>62.793274324996098</v>
      </c>
      <c r="M158" s="10"/>
      <c r="N158" s="10"/>
    </row>
    <row r="159" spans="1:14">
      <c r="A159" s="6" t="s">
        <v>108</v>
      </c>
      <c r="B159" s="7" t="s">
        <v>177</v>
      </c>
      <c r="C159" s="7" t="s">
        <v>178</v>
      </c>
      <c r="D159" s="10" t="str">
        <f>VLOOKUP(A159,Station_NRO_Final!$A$1:$I$132,9,FALSE)</f>
        <v>VAN-A02R</v>
      </c>
      <c r="E159" s="8">
        <v>38874</v>
      </c>
      <c r="F159" s="7" t="s">
        <v>8</v>
      </c>
      <c r="G159" s="26">
        <v>49.5391186492499</v>
      </c>
      <c r="H159" s="7" t="s">
        <v>9</v>
      </c>
      <c r="I159" s="7">
        <v>2006</v>
      </c>
      <c r="J159" s="7" t="s">
        <v>202</v>
      </c>
      <c r="K159" s="21"/>
      <c r="L159" s="12">
        <f t="shared" si="2"/>
        <v>49.5391186492499</v>
      </c>
      <c r="M159" s="10"/>
      <c r="N159" s="10"/>
    </row>
    <row r="160" spans="1:14">
      <c r="A160" s="9" t="s">
        <v>108</v>
      </c>
      <c r="B160" s="10" t="s">
        <v>177</v>
      </c>
      <c r="C160" s="10" t="s">
        <v>178</v>
      </c>
      <c r="D160" s="10" t="str">
        <f>VLOOKUP(A160,Station_NRO_Final!$A$1:$I$132,9,FALSE)</f>
        <v>VAN-A02R</v>
      </c>
      <c r="E160" s="11">
        <v>39065</v>
      </c>
      <c r="F160" s="10" t="s">
        <v>11</v>
      </c>
      <c r="G160" s="25">
        <v>66.0152538806623</v>
      </c>
      <c r="H160" s="10" t="s">
        <v>12</v>
      </c>
      <c r="I160" s="10">
        <v>2006</v>
      </c>
      <c r="J160" s="10" t="s">
        <v>202</v>
      </c>
      <c r="K160" s="22"/>
      <c r="L160" s="12">
        <f t="shared" si="2"/>
        <v>66.0152538806623</v>
      </c>
      <c r="M160" s="10"/>
      <c r="N160" s="10"/>
    </row>
    <row r="161" spans="1:14">
      <c r="A161" s="9" t="s">
        <v>108</v>
      </c>
      <c r="B161" s="10" t="s">
        <v>177</v>
      </c>
      <c r="C161" s="10" t="s">
        <v>178</v>
      </c>
      <c r="D161" s="10" t="str">
        <f>VLOOKUP(A161,Station_NRO_Final!$A$1:$I$132,9,FALSE)</f>
        <v>VAN-A02R</v>
      </c>
      <c r="E161" s="11">
        <v>39203</v>
      </c>
      <c r="F161" s="10" t="s">
        <v>13</v>
      </c>
      <c r="G161" s="25">
        <v>57.242564314136601</v>
      </c>
      <c r="H161" s="10" t="s">
        <v>9</v>
      </c>
      <c r="I161" s="10">
        <v>2007</v>
      </c>
      <c r="J161" s="10" t="s">
        <v>202</v>
      </c>
      <c r="K161" s="22"/>
      <c r="L161" s="12">
        <f t="shared" si="2"/>
        <v>57.242564314136601</v>
      </c>
      <c r="M161" s="10"/>
      <c r="N161" s="10"/>
    </row>
    <row r="162" spans="1:14">
      <c r="A162" s="9" t="s">
        <v>108</v>
      </c>
      <c r="B162" s="10" t="s">
        <v>177</v>
      </c>
      <c r="C162" s="10" t="s">
        <v>178</v>
      </c>
      <c r="D162" s="10" t="str">
        <f>VLOOKUP(A162,Station_NRO_Final!$A$1:$I$132,9,FALSE)</f>
        <v>VAN-A02R</v>
      </c>
      <c r="E162" s="11">
        <v>39547</v>
      </c>
      <c r="F162" s="10" t="s">
        <v>21</v>
      </c>
      <c r="G162" s="25">
        <v>36.778751477772403</v>
      </c>
      <c r="H162" s="10" t="s">
        <v>9</v>
      </c>
      <c r="I162" s="10">
        <v>2008</v>
      </c>
      <c r="J162" s="10" t="s">
        <v>202</v>
      </c>
      <c r="K162" s="22"/>
      <c r="L162" s="12">
        <f t="shared" si="2"/>
        <v>36.778751477772403</v>
      </c>
      <c r="M162" s="10"/>
      <c r="N162" s="10"/>
    </row>
    <row r="163" spans="1:14">
      <c r="A163" s="9" t="s">
        <v>108</v>
      </c>
      <c r="B163" s="10" t="s">
        <v>177</v>
      </c>
      <c r="C163" s="10" t="s">
        <v>178</v>
      </c>
      <c r="D163" s="10" t="str">
        <f>VLOOKUP(A163,Station_NRO_Final!$A$1:$I$132,9,FALSE)</f>
        <v>VAN-A02R</v>
      </c>
      <c r="E163" s="11">
        <v>39755</v>
      </c>
      <c r="F163" s="10" t="s">
        <v>22</v>
      </c>
      <c r="G163" s="25">
        <v>50.588291119781502</v>
      </c>
      <c r="H163" s="10" t="s">
        <v>12</v>
      </c>
      <c r="I163" s="10">
        <v>2008</v>
      </c>
      <c r="J163" s="10" t="s">
        <v>202</v>
      </c>
      <c r="K163" s="22"/>
      <c r="L163" s="12">
        <f t="shared" si="2"/>
        <v>50.588291119781502</v>
      </c>
      <c r="M163" s="10"/>
      <c r="N163" s="10"/>
    </row>
    <row r="164" spans="1:14">
      <c r="A164" s="9" t="s">
        <v>108</v>
      </c>
      <c r="B164" s="10" t="s">
        <v>177</v>
      </c>
      <c r="C164" s="10" t="s">
        <v>178</v>
      </c>
      <c r="D164" s="10" t="str">
        <f>VLOOKUP(A164,Station_NRO_Final!$A$1:$I$132,9,FALSE)</f>
        <v>VAN-A02R</v>
      </c>
      <c r="E164" s="11">
        <v>39896</v>
      </c>
      <c r="F164" s="10" t="s">
        <v>37</v>
      </c>
      <c r="G164" s="25">
        <v>55.797450630316597</v>
      </c>
      <c r="H164" s="10" t="s">
        <v>9</v>
      </c>
      <c r="I164" s="10">
        <v>2009</v>
      </c>
      <c r="J164" s="10" t="s">
        <v>202</v>
      </c>
      <c r="K164" s="22"/>
      <c r="L164" s="12">
        <f t="shared" si="2"/>
        <v>55.797450630316597</v>
      </c>
      <c r="M164" s="10"/>
      <c r="N164" s="10"/>
    </row>
    <row r="165" spans="1:14">
      <c r="A165" s="9" t="s">
        <v>108</v>
      </c>
      <c r="B165" s="10" t="s">
        <v>177</v>
      </c>
      <c r="C165" s="10" t="s">
        <v>178</v>
      </c>
      <c r="D165" s="10" t="str">
        <f>VLOOKUP(A165,Station_NRO_Final!$A$1:$I$132,9,FALSE)</f>
        <v>VAN-A02R</v>
      </c>
      <c r="E165" s="11">
        <v>40106</v>
      </c>
      <c r="F165" s="10" t="s">
        <v>38</v>
      </c>
      <c r="G165" s="25">
        <v>64.529644469921905</v>
      </c>
      <c r="H165" s="10" t="s">
        <v>12</v>
      </c>
      <c r="I165" s="10">
        <v>2009</v>
      </c>
      <c r="J165" s="10" t="s">
        <v>202</v>
      </c>
      <c r="K165" s="22"/>
      <c r="L165" s="12">
        <f t="shared" si="2"/>
        <v>64.529644469921905</v>
      </c>
      <c r="M165" s="10"/>
      <c r="N165" s="10"/>
    </row>
    <row r="166" spans="1:14">
      <c r="A166" s="9" t="s">
        <v>108</v>
      </c>
      <c r="B166" s="10" t="s">
        <v>177</v>
      </c>
      <c r="C166" s="10" t="s">
        <v>178</v>
      </c>
      <c r="D166" s="10" t="str">
        <f>VLOOKUP(A166,Station_NRO_Final!$A$1:$I$132,9,FALSE)</f>
        <v>VAN-A02R</v>
      </c>
      <c r="E166" s="11">
        <v>40304</v>
      </c>
      <c r="F166" s="10" t="s">
        <v>29</v>
      </c>
      <c r="G166" s="25">
        <v>64.077732339586106</v>
      </c>
      <c r="H166" s="10" t="s">
        <v>9</v>
      </c>
      <c r="I166" s="10">
        <v>2010</v>
      </c>
      <c r="J166" s="10" t="s">
        <v>202</v>
      </c>
      <c r="K166" s="22"/>
      <c r="L166" s="12">
        <f t="shared" si="2"/>
        <v>64.077732339586106</v>
      </c>
      <c r="M166" s="10"/>
      <c r="N166" s="10"/>
    </row>
    <row r="167" spans="1:14">
      <c r="A167" s="9" t="s">
        <v>108</v>
      </c>
      <c r="B167" s="10" t="s">
        <v>177</v>
      </c>
      <c r="C167" s="10" t="s">
        <v>178</v>
      </c>
      <c r="D167" s="10" t="str">
        <f>VLOOKUP(A167,Station_NRO_Final!$A$1:$I$132,9,FALSE)</f>
        <v>VAN-A02R</v>
      </c>
      <c r="E167" s="11">
        <v>40484</v>
      </c>
      <c r="F167" s="10" t="s">
        <v>30</v>
      </c>
      <c r="G167" s="25">
        <v>26.873479649863601</v>
      </c>
      <c r="H167" s="10" t="s">
        <v>12</v>
      </c>
      <c r="I167" s="10">
        <v>2010</v>
      </c>
      <c r="J167" s="10" t="s">
        <v>202</v>
      </c>
      <c r="K167" s="22"/>
      <c r="L167" s="12">
        <f t="shared" si="2"/>
        <v>26.873479649863601</v>
      </c>
      <c r="M167" s="10"/>
      <c r="N167" s="10"/>
    </row>
    <row r="168" spans="1:14" ht="13.5" thickBot="1">
      <c r="A168" s="13" t="s">
        <v>108</v>
      </c>
      <c r="B168" s="14" t="s">
        <v>177</v>
      </c>
      <c r="C168" s="14" t="s">
        <v>178</v>
      </c>
      <c r="D168" s="10" t="str">
        <f>VLOOKUP(A168,Station_NRO_Final!$A$1:$I$132,9,FALSE)</f>
        <v>VAN-A02R</v>
      </c>
      <c r="E168" s="15">
        <v>40821</v>
      </c>
      <c r="F168" s="14" t="s">
        <v>32</v>
      </c>
      <c r="G168" s="27">
        <v>58.797371587597731</v>
      </c>
      <c r="H168" s="14" t="s">
        <v>12</v>
      </c>
      <c r="I168" s="14">
        <v>2011</v>
      </c>
      <c r="J168" s="14" t="s">
        <v>202</v>
      </c>
      <c r="K168" s="23">
        <v>2.4353943530404623</v>
      </c>
      <c r="L168" s="12">
        <f t="shared" si="2"/>
        <v>58.797371587597731</v>
      </c>
      <c r="M168" s="10"/>
      <c r="N168" s="10"/>
    </row>
    <row r="169" spans="1:14">
      <c r="A169" s="6" t="s">
        <v>109</v>
      </c>
      <c r="B169" s="7" t="s">
        <v>177</v>
      </c>
      <c r="C169" s="7" t="s">
        <v>179</v>
      </c>
      <c r="D169" s="10" t="str">
        <f>VLOOKUP(A169,Station_NRO_Final!$A$1:$I$132,9,FALSE)</f>
        <v>VAN-A02R</v>
      </c>
      <c r="E169" s="8">
        <v>40821</v>
      </c>
      <c r="F169" s="7" t="s">
        <v>32</v>
      </c>
      <c r="G169" s="26">
        <v>61.190681261985439</v>
      </c>
      <c r="H169" s="7" t="s">
        <v>12</v>
      </c>
      <c r="I169" s="7">
        <v>2011</v>
      </c>
      <c r="J169" s="7" t="s">
        <v>202</v>
      </c>
      <c r="K169" s="21">
        <v>0.81520555695784558</v>
      </c>
      <c r="L169" s="12">
        <f t="shared" si="2"/>
        <v>61.190681261985439</v>
      </c>
      <c r="M169" s="10"/>
      <c r="N169" s="10"/>
    </row>
    <row r="170" spans="1:14">
      <c r="A170" s="9" t="s">
        <v>109</v>
      </c>
      <c r="B170" s="10" t="s">
        <v>177</v>
      </c>
      <c r="C170" s="10" t="s">
        <v>179</v>
      </c>
      <c r="D170" s="10" t="str">
        <f>VLOOKUP(A170,Station_NRO_Final!$A$1:$I$132,9,FALSE)</f>
        <v>VAN-A02R</v>
      </c>
      <c r="E170" s="11">
        <v>41016</v>
      </c>
      <c r="F170" s="10" t="s">
        <v>39</v>
      </c>
      <c r="G170" s="25">
        <v>70.012462971847626</v>
      </c>
      <c r="H170" s="10" t="s">
        <v>9</v>
      </c>
      <c r="I170" s="10">
        <v>2012</v>
      </c>
      <c r="J170" s="10" t="s">
        <v>202</v>
      </c>
      <c r="K170" s="22">
        <v>4.2644285080547766</v>
      </c>
      <c r="L170" s="12">
        <f t="shared" si="2"/>
        <v>70.012462971847626</v>
      </c>
      <c r="M170" s="10"/>
      <c r="N170" s="10"/>
    </row>
    <row r="171" spans="1:14" ht="13.5" thickBot="1">
      <c r="A171" s="13" t="s">
        <v>109</v>
      </c>
      <c r="B171" s="14" t="s">
        <v>177</v>
      </c>
      <c r="C171" s="14" t="s">
        <v>179</v>
      </c>
      <c r="D171" s="10" t="str">
        <f>VLOOKUP(A171,Station_NRO_Final!$A$1:$I$132,9,FALSE)</f>
        <v>VAN-A02R</v>
      </c>
      <c r="E171" s="15">
        <v>41246</v>
      </c>
      <c r="F171" s="14" t="s">
        <v>66</v>
      </c>
      <c r="G171" s="27">
        <v>67.680512047271634</v>
      </c>
      <c r="H171" s="14" t="s">
        <v>12</v>
      </c>
      <c r="I171" s="14">
        <v>2012</v>
      </c>
      <c r="J171" s="14" t="s">
        <v>202</v>
      </c>
      <c r="K171" s="23">
        <v>2.0843159136441125</v>
      </c>
      <c r="L171" s="12">
        <f t="shared" si="2"/>
        <v>67.680512047271634</v>
      </c>
      <c r="M171" s="10"/>
      <c r="N171" s="10"/>
    </row>
    <row r="172" spans="1:14">
      <c r="A172" s="6" t="s">
        <v>110</v>
      </c>
      <c r="B172" s="7" t="s">
        <v>177</v>
      </c>
      <c r="C172" s="7" t="s">
        <v>180</v>
      </c>
      <c r="D172" s="10" t="str">
        <f>VLOOKUP(A172,Station_NRO_Final!$A$1:$I$132,9,FALSE)</f>
        <v>VAN-A02R</v>
      </c>
      <c r="E172" s="8">
        <v>40304</v>
      </c>
      <c r="F172" s="7" t="s">
        <v>29</v>
      </c>
      <c r="G172" s="26">
        <v>74.666723752479797</v>
      </c>
      <c r="H172" s="7" t="s">
        <v>9</v>
      </c>
      <c r="I172" s="7">
        <v>2010</v>
      </c>
      <c r="J172" s="7" t="s">
        <v>202</v>
      </c>
      <c r="K172" s="21"/>
      <c r="L172" s="12">
        <f t="shared" si="2"/>
        <v>74.666723752479797</v>
      </c>
      <c r="M172" s="10"/>
      <c r="N172" s="10"/>
    </row>
    <row r="173" spans="1:14">
      <c r="A173" s="9" t="s">
        <v>110</v>
      </c>
      <c r="B173" s="10" t="s">
        <v>177</v>
      </c>
      <c r="C173" s="10" t="s">
        <v>180</v>
      </c>
      <c r="D173" s="10" t="str">
        <f>VLOOKUP(A173,Station_NRO_Final!$A$1:$I$132,9,FALSE)</f>
        <v>VAN-A02R</v>
      </c>
      <c r="E173" s="11">
        <v>40484</v>
      </c>
      <c r="F173" s="10" t="s">
        <v>30</v>
      </c>
      <c r="G173" s="25">
        <v>59.7151195285089</v>
      </c>
      <c r="H173" s="10" t="s">
        <v>12</v>
      </c>
      <c r="I173" s="10">
        <v>2010</v>
      </c>
      <c r="J173" s="10" t="s">
        <v>202</v>
      </c>
      <c r="K173" s="22"/>
      <c r="L173" s="12">
        <f t="shared" si="2"/>
        <v>59.7151195285089</v>
      </c>
      <c r="M173" s="10"/>
      <c r="N173" s="10"/>
    </row>
    <row r="174" spans="1:14" ht="13.5" thickBot="1">
      <c r="A174" s="13" t="s">
        <v>110</v>
      </c>
      <c r="B174" s="14" t="s">
        <v>177</v>
      </c>
      <c r="C174" s="14" t="s">
        <v>180</v>
      </c>
      <c r="D174" s="10" t="str">
        <f>VLOOKUP(A174,Station_NRO_Final!$A$1:$I$132,9,FALSE)</f>
        <v>VAN-A02R</v>
      </c>
      <c r="E174" s="15">
        <v>40821</v>
      </c>
      <c r="F174" s="14" t="s">
        <v>32</v>
      </c>
      <c r="G174" s="27">
        <v>57.92827118000767</v>
      </c>
      <c r="H174" s="14" t="s">
        <v>12</v>
      </c>
      <c r="I174" s="14">
        <v>2011</v>
      </c>
      <c r="J174" s="14" t="s">
        <v>202</v>
      </c>
      <c r="K174" s="23">
        <v>2.1245748598916054</v>
      </c>
      <c r="L174" s="12">
        <f t="shared" si="2"/>
        <v>57.92827118000767</v>
      </c>
      <c r="M174" s="10"/>
      <c r="N174" s="10"/>
    </row>
    <row r="175" spans="1:14">
      <c r="A175" s="6" t="s">
        <v>111</v>
      </c>
      <c r="B175" s="7" t="s">
        <v>474</v>
      </c>
      <c r="C175" s="7" t="s">
        <v>475</v>
      </c>
      <c r="D175" s="10" t="str">
        <f>VLOOKUP(A175,Station_NRO_Final!$A$1:$I$132,9,FALSE)</f>
        <v>VAN-A19R</v>
      </c>
      <c r="E175" s="8">
        <v>39177</v>
      </c>
      <c r="F175" s="7" t="s">
        <v>13</v>
      </c>
      <c r="G175" s="26">
        <v>60.883326905669598</v>
      </c>
      <c r="H175" s="7" t="s">
        <v>9</v>
      </c>
      <c r="I175" s="7">
        <v>2007</v>
      </c>
      <c r="J175" s="7" t="s">
        <v>202</v>
      </c>
      <c r="K175" s="21"/>
      <c r="L175" s="12">
        <f t="shared" si="2"/>
        <v>60.883326905669598</v>
      </c>
      <c r="M175" s="10"/>
      <c r="N175" s="10"/>
    </row>
    <row r="176" spans="1:14" ht="13.5" thickBot="1">
      <c r="A176" s="13" t="s">
        <v>111</v>
      </c>
      <c r="B176" s="14" t="s">
        <v>474</v>
      </c>
      <c r="C176" s="14" t="s">
        <v>475</v>
      </c>
      <c r="D176" s="10" t="str">
        <f>VLOOKUP(A176,Station_NRO_Final!$A$1:$I$132,9,FALSE)</f>
        <v>VAN-A19R</v>
      </c>
      <c r="E176" s="15">
        <v>39413</v>
      </c>
      <c r="F176" s="14" t="s">
        <v>14</v>
      </c>
      <c r="G176" s="27">
        <v>40.022628973943903</v>
      </c>
      <c r="H176" s="14" t="s">
        <v>12</v>
      </c>
      <c r="I176" s="14">
        <v>2007</v>
      </c>
      <c r="J176" s="14" t="s">
        <v>202</v>
      </c>
      <c r="K176" s="23"/>
      <c r="L176" s="12">
        <f t="shared" si="2"/>
        <v>40.022628973943903</v>
      </c>
      <c r="M176" s="10"/>
      <c r="N176" s="10"/>
    </row>
    <row r="177" spans="1:14">
      <c r="A177" s="6" t="s">
        <v>112</v>
      </c>
      <c r="B177" s="7" t="s">
        <v>476</v>
      </c>
      <c r="C177" s="7" t="s">
        <v>477</v>
      </c>
      <c r="D177" s="10" t="str">
        <f>VLOOKUP(A177,Station_NRO_Final!$A$1:$I$132,9,FALSE)</f>
        <v>VAN-A06R</v>
      </c>
      <c r="E177" s="8">
        <v>38113</v>
      </c>
      <c r="F177" s="7" t="s">
        <v>35</v>
      </c>
      <c r="G177" s="26">
        <v>68.323141897945803</v>
      </c>
      <c r="H177" s="7" t="s">
        <v>9</v>
      </c>
      <c r="I177" s="7">
        <v>2004</v>
      </c>
      <c r="J177" s="7" t="s">
        <v>202</v>
      </c>
      <c r="K177" s="21"/>
      <c r="L177" s="12">
        <f t="shared" si="2"/>
        <v>68.323141897945803</v>
      </c>
      <c r="M177" s="10"/>
      <c r="N177" s="10"/>
    </row>
    <row r="178" spans="1:14" ht="13.5" thickBot="1">
      <c r="A178" s="13" t="s">
        <v>112</v>
      </c>
      <c r="B178" s="14" t="s">
        <v>476</v>
      </c>
      <c r="C178" s="14" t="s">
        <v>477</v>
      </c>
      <c r="D178" s="10" t="str">
        <f>VLOOKUP(A178,Station_NRO_Final!$A$1:$I$132,9,FALSE)</f>
        <v>VAN-A06R</v>
      </c>
      <c r="E178" s="15">
        <v>38230</v>
      </c>
      <c r="F178" s="14" t="s">
        <v>36</v>
      </c>
      <c r="G178" s="27">
        <v>66.344560224822203</v>
      </c>
      <c r="H178" s="14" t="s">
        <v>12</v>
      </c>
      <c r="I178" s="14">
        <v>2004</v>
      </c>
      <c r="J178" s="14" t="s">
        <v>202</v>
      </c>
      <c r="K178" s="23"/>
      <c r="L178" s="12">
        <f t="shared" si="2"/>
        <v>66.344560224822203</v>
      </c>
      <c r="M178" s="10"/>
      <c r="N178" s="10"/>
    </row>
    <row r="179" spans="1:14" ht="13.5" thickBot="1">
      <c r="A179" s="16" t="s">
        <v>113</v>
      </c>
      <c r="B179" s="17" t="s">
        <v>476</v>
      </c>
      <c r="C179" s="17" t="s">
        <v>480</v>
      </c>
      <c r="D179" s="10" t="str">
        <f>VLOOKUP(A179,Station_NRO_Final!$A$1:$I$132,9,FALSE)</f>
        <v>VAN-A06R</v>
      </c>
      <c r="E179" s="18">
        <v>39601</v>
      </c>
      <c r="F179" s="17" t="s">
        <v>21</v>
      </c>
      <c r="G179" s="28">
        <v>46.804515042975403</v>
      </c>
      <c r="H179" s="17" t="s">
        <v>9</v>
      </c>
      <c r="I179" s="17">
        <v>2008</v>
      </c>
      <c r="J179" s="17" t="s">
        <v>202</v>
      </c>
      <c r="K179" s="24"/>
      <c r="L179" s="12">
        <f t="shared" si="2"/>
        <v>46.804515042975403</v>
      </c>
      <c r="M179" s="10"/>
      <c r="N179" s="10"/>
    </row>
    <row r="180" spans="1:14">
      <c r="A180" s="6" t="s">
        <v>116</v>
      </c>
      <c r="B180" s="7" t="s">
        <v>181</v>
      </c>
      <c r="C180" s="7" t="s">
        <v>182</v>
      </c>
      <c r="D180" s="10" t="str">
        <f>VLOOKUP(A180,Station_NRO_Final!$A$1:$I$132,9,FALSE)</f>
        <v>VAN-A01R</v>
      </c>
      <c r="E180" s="8">
        <v>40248</v>
      </c>
      <c r="F180" s="7" t="s">
        <v>29</v>
      </c>
      <c r="G180" s="26">
        <v>75.422648466428996</v>
      </c>
      <c r="H180" s="7" t="s">
        <v>9</v>
      </c>
      <c r="I180" s="7">
        <v>2010</v>
      </c>
      <c r="J180" s="7" t="s">
        <v>202</v>
      </c>
      <c r="K180" s="21"/>
      <c r="L180" s="12">
        <f t="shared" si="2"/>
        <v>75.422648466428996</v>
      </c>
      <c r="M180" s="10"/>
      <c r="N180" s="10"/>
    </row>
    <row r="181" spans="1:14">
      <c r="A181" s="9" t="s">
        <v>116</v>
      </c>
      <c r="B181" s="10" t="s">
        <v>181</v>
      </c>
      <c r="C181" s="10" t="s">
        <v>182</v>
      </c>
      <c r="D181" s="10" t="str">
        <f>VLOOKUP(A181,Station_NRO_Final!$A$1:$I$132,9,FALSE)</f>
        <v>VAN-A01R</v>
      </c>
      <c r="E181" s="11">
        <v>40511</v>
      </c>
      <c r="F181" s="10" t="s">
        <v>30</v>
      </c>
      <c r="G181" s="25">
        <v>70.732127682973399</v>
      </c>
      <c r="H181" s="10" t="s">
        <v>12</v>
      </c>
      <c r="I181" s="10">
        <v>2010</v>
      </c>
      <c r="J181" s="10" t="s">
        <v>202</v>
      </c>
      <c r="K181" s="22"/>
      <c r="L181" s="12">
        <f t="shared" si="2"/>
        <v>70.732127682973399</v>
      </c>
      <c r="M181" s="10"/>
      <c r="N181" s="10"/>
    </row>
    <row r="182" spans="1:14">
      <c r="A182" s="9" t="s">
        <v>116</v>
      </c>
      <c r="B182" s="10" t="s">
        <v>181</v>
      </c>
      <c r="C182" s="10" t="s">
        <v>182</v>
      </c>
      <c r="D182" s="10" t="str">
        <f>VLOOKUP(A182,Station_NRO_Final!$A$1:$I$132,9,FALSE)</f>
        <v>VAN-A01R</v>
      </c>
      <c r="E182" s="11">
        <v>41016</v>
      </c>
      <c r="F182" s="10" t="s">
        <v>39</v>
      </c>
      <c r="G182" s="25">
        <v>78.339455386633105</v>
      </c>
      <c r="H182" s="10" t="s">
        <v>9</v>
      </c>
      <c r="I182" s="10">
        <v>2012</v>
      </c>
      <c r="J182" s="10" t="s">
        <v>202</v>
      </c>
      <c r="K182" s="22">
        <v>4.2185213760438049</v>
      </c>
      <c r="L182" s="12">
        <f t="shared" si="2"/>
        <v>78.339455386633105</v>
      </c>
      <c r="M182" s="10"/>
      <c r="N182" s="10"/>
    </row>
    <row r="183" spans="1:14" ht="13.5" thickBot="1">
      <c r="A183" s="13" t="s">
        <v>116</v>
      </c>
      <c r="B183" s="14" t="s">
        <v>181</v>
      </c>
      <c r="C183" s="14" t="s">
        <v>182</v>
      </c>
      <c r="D183" s="10" t="str">
        <f>VLOOKUP(A183,Station_NRO_Final!$A$1:$I$132,9,FALSE)</f>
        <v>VAN-A01R</v>
      </c>
      <c r="E183" s="15">
        <v>41246</v>
      </c>
      <c r="F183" s="14" t="s">
        <v>66</v>
      </c>
      <c r="G183" s="27">
        <v>73.245197379161453</v>
      </c>
      <c r="H183" s="14" t="s">
        <v>12</v>
      </c>
      <c r="I183" s="14">
        <v>2012</v>
      </c>
      <c r="J183" s="14" t="s">
        <v>203</v>
      </c>
      <c r="K183" s="23">
        <v>0.24256796759356555</v>
      </c>
      <c r="L183" s="12">
        <f t="shared" si="2"/>
        <v>73.245197379161453</v>
      </c>
      <c r="M183" s="10"/>
      <c r="N183" s="10"/>
    </row>
    <row r="184" spans="1:14">
      <c r="A184" s="6" t="s">
        <v>117</v>
      </c>
      <c r="B184" s="7" t="s">
        <v>181</v>
      </c>
      <c r="C184" s="7" t="s">
        <v>183</v>
      </c>
      <c r="D184" s="10" t="str">
        <f>VLOOKUP(A184,Station_NRO_Final!$A$1:$I$132,9,FALSE)</f>
        <v>VAN-A01R</v>
      </c>
      <c r="E184" s="8">
        <v>40679</v>
      </c>
      <c r="F184" s="7" t="s">
        <v>31</v>
      </c>
      <c r="G184" s="26">
        <v>78.285000606404594</v>
      </c>
      <c r="H184" s="7" t="s">
        <v>9</v>
      </c>
      <c r="I184" s="7">
        <v>2011</v>
      </c>
      <c r="J184" s="7" t="s">
        <v>202</v>
      </c>
      <c r="K184" s="21">
        <v>3.6935630818069907</v>
      </c>
      <c r="L184" s="12">
        <f t="shared" si="2"/>
        <v>78.285000606404594</v>
      </c>
      <c r="M184" s="10"/>
      <c r="N184" s="10"/>
    </row>
    <row r="185" spans="1:14" ht="13.5" thickBot="1">
      <c r="A185" s="13" t="s">
        <v>117</v>
      </c>
      <c r="B185" s="14" t="s">
        <v>181</v>
      </c>
      <c r="C185" s="14" t="s">
        <v>183</v>
      </c>
      <c r="D185" s="10" t="str">
        <f>VLOOKUP(A185,Station_NRO_Final!$A$1:$I$132,9,FALSE)</f>
        <v>VAN-A01R</v>
      </c>
      <c r="E185" s="15">
        <v>40827</v>
      </c>
      <c r="F185" s="14" t="s">
        <v>32</v>
      </c>
      <c r="G185" s="27">
        <v>66.527908465529038</v>
      </c>
      <c r="H185" s="14" t="s">
        <v>12</v>
      </c>
      <c r="I185" s="14">
        <v>2011</v>
      </c>
      <c r="J185" s="14" t="s">
        <v>202</v>
      </c>
      <c r="K185" s="23">
        <v>2.2006528279738471</v>
      </c>
      <c r="L185" s="12">
        <f t="shared" si="2"/>
        <v>66.527908465529038</v>
      </c>
      <c r="M185" s="10"/>
      <c r="N185" s="10"/>
    </row>
    <row r="186" spans="1:14">
      <c r="A186" s="6" t="s">
        <v>118</v>
      </c>
      <c r="B186" s="7" t="s">
        <v>181</v>
      </c>
      <c r="C186" s="7" t="s">
        <v>512</v>
      </c>
      <c r="D186" s="10" t="str">
        <f>VLOOKUP(A186,Station_NRO_Final!$A$1:$I$132,9,FALSE)</f>
        <v>VAN-A01R</v>
      </c>
      <c r="E186" s="8">
        <v>39938</v>
      </c>
      <c r="F186" s="7" t="s">
        <v>37</v>
      </c>
      <c r="G186" s="26">
        <v>76.424551528646404</v>
      </c>
      <c r="H186" s="7" t="s">
        <v>9</v>
      </c>
      <c r="I186" s="7">
        <v>2009</v>
      </c>
      <c r="J186" s="7" t="s">
        <v>202</v>
      </c>
      <c r="K186" s="21"/>
      <c r="L186" s="12">
        <f t="shared" si="2"/>
        <v>76.424551528646404</v>
      </c>
      <c r="M186" s="10"/>
      <c r="N186" s="10"/>
    </row>
    <row r="187" spans="1:14" ht="13.5" thickBot="1">
      <c r="A187" s="13" t="s">
        <v>118</v>
      </c>
      <c r="B187" s="14" t="s">
        <v>181</v>
      </c>
      <c r="C187" s="14" t="s">
        <v>512</v>
      </c>
      <c r="D187" s="10" t="str">
        <f>VLOOKUP(A187,Station_NRO_Final!$A$1:$I$132,9,FALSE)</f>
        <v>VAN-A01R</v>
      </c>
      <c r="E187" s="15">
        <v>40133</v>
      </c>
      <c r="F187" s="14" t="s">
        <v>38</v>
      </c>
      <c r="G187" s="27">
        <v>77.104464633227906</v>
      </c>
      <c r="H187" s="14" t="s">
        <v>12</v>
      </c>
      <c r="I187" s="14">
        <v>2009</v>
      </c>
      <c r="J187" s="14" t="s">
        <v>202</v>
      </c>
      <c r="K187" s="23"/>
      <c r="L187" s="12">
        <f t="shared" si="2"/>
        <v>77.104464633227906</v>
      </c>
      <c r="M187" s="10"/>
      <c r="N187" s="10"/>
    </row>
    <row r="188" spans="1:14">
      <c r="A188" s="6" t="s">
        <v>123</v>
      </c>
      <c r="B188" s="7" t="s">
        <v>188</v>
      </c>
      <c r="C188" s="7" t="s">
        <v>539</v>
      </c>
      <c r="D188" s="10" t="str">
        <f>VLOOKUP(A188,Station_NRO_Final!$A$1:$I$132,9,FALSE)</f>
        <v>VAN-A02R</v>
      </c>
      <c r="E188" s="8">
        <v>38874</v>
      </c>
      <c r="F188" s="7" t="s">
        <v>8</v>
      </c>
      <c r="G188" s="26">
        <v>45.444899327556101</v>
      </c>
      <c r="H188" s="7" t="s">
        <v>9</v>
      </c>
      <c r="I188" s="7">
        <v>2006</v>
      </c>
      <c r="J188" s="7" t="s">
        <v>202</v>
      </c>
      <c r="K188" s="21"/>
      <c r="L188" s="12">
        <f t="shared" si="2"/>
        <v>45.444899327556101</v>
      </c>
      <c r="M188" s="10"/>
      <c r="N188" s="10"/>
    </row>
    <row r="189" spans="1:14">
      <c r="A189" s="9" t="s">
        <v>123</v>
      </c>
      <c r="B189" s="10" t="s">
        <v>188</v>
      </c>
      <c r="C189" s="10" t="s">
        <v>539</v>
      </c>
      <c r="D189" s="10" t="str">
        <f>VLOOKUP(A189,Station_NRO_Final!$A$1:$I$132,9,FALSE)</f>
        <v>VAN-A02R</v>
      </c>
      <c r="E189" s="11">
        <v>39065</v>
      </c>
      <c r="F189" s="10" t="s">
        <v>11</v>
      </c>
      <c r="G189" s="25">
        <v>65.208895827405996</v>
      </c>
      <c r="H189" s="10" t="s">
        <v>12</v>
      </c>
      <c r="I189" s="10">
        <v>2006</v>
      </c>
      <c r="J189" s="10" t="s">
        <v>202</v>
      </c>
      <c r="K189" s="22"/>
      <c r="L189" s="12">
        <f t="shared" si="2"/>
        <v>65.208895827405996</v>
      </c>
      <c r="M189" s="10"/>
      <c r="N189" s="10"/>
    </row>
    <row r="190" spans="1:14">
      <c r="A190" s="9" t="s">
        <v>123</v>
      </c>
      <c r="B190" s="10" t="s">
        <v>188</v>
      </c>
      <c r="C190" s="10" t="s">
        <v>539</v>
      </c>
      <c r="D190" s="10" t="str">
        <f>VLOOKUP(A190,Station_NRO_Final!$A$1:$I$132,9,FALSE)</f>
        <v>VAN-A02R</v>
      </c>
      <c r="E190" s="11">
        <v>39203</v>
      </c>
      <c r="F190" s="10" t="s">
        <v>13</v>
      </c>
      <c r="G190" s="25">
        <v>69.082173828005395</v>
      </c>
      <c r="H190" s="10" t="s">
        <v>9</v>
      </c>
      <c r="I190" s="10">
        <v>2007</v>
      </c>
      <c r="J190" s="10" t="s">
        <v>202</v>
      </c>
      <c r="K190" s="22"/>
      <c r="L190" s="12">
        <f t="shared" si="2"/>
        <v>69.082173828005395</v>
      </c>
      <c r="M190" s="10"/>
      <c r="N190" s="10"/>
    </row>
    <row r="191" spans="1:14">
      <c r="A191" s="9" t="s">
        <v>123</v>
      </c>
      <c r="B191" s="10" t="s">
        <v>188</v>
      </c>
      <c r="C191" s="10" t="s">
        <v>539</v>
      </c>
      <c r="D191" s="10" t="str">
        <f>VLOOKUP(A191,Station_NRO_Final!$A$1:$I$132,9,FALSE)</f>
        <v>VAN-A02R</v>
      </c>
      <c r="E191" s="11">
        <v>39357</v>
      </c>
      <c r="F191" s="10" t="s">
        <v>14</v>
      </c>
      <c r="G191" s="25">
        <v>66.413242937435996</v>
      </c>
      <c r="H191" s="10" t="s">
        <v>12</v>
      </c>
      <c r="I191" s="10">
        <v>2007</v>
      </c>
      <c r="J191" s="10" t="s">
        <v>202</v>
      </c>
      <c r="K191" s="22"/>
      <c r="L191" s="12">
        <f t="shared" si="2"/>
        <v>66.413242937435996</v>
      </c>
      <c r="M191" s="10"/>
      <c r="N191" s="10"/>
    </row>
    <row r="192" spans="1:14">
      <c r="A192" s="9" t="s">
        <v>123</v>
      </c>
      <c r="B192" s="10" t="s">
        <v>188</v>
      </c>
      <c r="C192" s="10" t="s">
        <v>539</v>
      </c>
      <c r="D192" s="10" t="str">
        <f>VLOOKUP(A192,Station_NRO_Final!$A$1:$I$132,9,FALSE)</f>
        <v>VAN-A02R</v>
      </c>
      <c r="E192" s="11">
        <v>39547</v>
      </c>
      <c r="F192" s="10" t="s">
        <v>21</v>
      </c>
      <c r="G192" s="25">
        <v>54.432609422865603</v>
      </c>
      <c r="H192" s="10" t="s">
        <v>9</v>
      </c>
      <c r="I192" s="10">
        <v>2008</v>
      </c>
      <c r="J192" s="10" t="s">
        <v>202</v>
      </c>
      <c r="K192" s="22"/>
      <c r="L192" s="12">
        <f t="shared" si="2"/>
        <v>54.432609422865603</v>
      </c>
      <c r="M192" s="10"/>
      <c r="N192" s="10"/>
    </row>
    <row r="193" spans="1:14">
      <c r="A193" s="9" t="s">
        <v>123</v>
      </c>
      <c r="B193" s="10" t="s">
        <v>188</v>
      </c>
      <c r="C193" s="10" t="s">
        <v>539</v>
      </c>
      <c r="D193" s="10" t="str">
        <f>VLOOKUP(A193,Station_NRO_Final!$A$1:$I$132,9,FALSE)</f>
        <v>VAN-A02R</v>
      </c>
      <c r="E193" s="11">
        <v>39755</v>
      </c>
      <c r="F193" s="10" t="s">
        <v>22</v>
      </c>
      <c r="G193" s="25">
        <v>73.976779180467361</v>
      </c>
      <c r="H193" s="10" t="s">
        <v>12</v>
      </c>
      <c r="I193" s="10">
        <v>2008</v>
      </c>
      <c r="J193" s="10" t="s">
        <v>202</v>
      </c>
      <c r="K193" s="22">
        <v>4.4369915305854457</v>
      </c>
      <c r="L193" s="12">
        <f t="shared" si="2"/>
        <v>73.976779180467361</v>
      </c>
      <c r="M193" s="10"/>
      <c r="N193" s="10"/>
    </row>
    <row r="194" spans="1:14">
      <c r="A194" s="9" t="s">
        <v>123</v>
      </c>
      <c r="B194" s="10" t="s">
        <v>188</v>
      </c>
      <c r="C194" s="10" t="s">
        <v>539</v>
      </c>
      <c r="D194" s="10" t="str">
        <f>VLOOKUP(A194,Station_NRO_Final!$A$1:$I$132,9,FALSE)</f>
        <v>VAN-A02R</v>
      </c>
      <c r="E194" s="11">
        <v>39896</v>
      </c>
      <c r="F194" s="10" t="s">
        <v>37</v>
      </c>
      <c r="G194" s="25">
        <v>48.983362954914703</v>
      </c>
      <c r="H194" s="10" t="s">
        <v>9</v>
      </c>
      <c r="I194" s="10">
        <v>2009</v>
      </c>
      <c r="J194" s="10" t="s">
        <v>202</v>
      </c>
      <c r="K194" s="22"/>
      <c r="L194" s="12">
        <f t="shared" si="2"/>
        <v>48.983362954914703</v>
      </c>
      <c r="M194" s="10"/>
      <c r="N194" s="10"/>
    </row>
    <row r="195" spans="1:14">
      <c r="A195" s="9" t="s">
        <v>123</v>
      </c>
      <c r="B195" s="10" t="s">
        <v>188</v>
      </c>
      <c r="C195" s="10" t="s">
        <v>539</v>
      </c>
      <c r="D195" s="10" t="str">
        <f>VLOOKUP(A195,Station_NRO_Final!$A$1:$I$132,9,FALSE)</f>
        <v>VAN-A02R</v>
      </c>
      <c r="E195" s="11">
        <v>40106</v>
      </c>
      <c r="F195" s="10" t="s">
        <v>38</v>
      </c>
      <c r="G195" s="25">
        <v>73.702276842544094</v>
      </c>
      <c r="H195" s="10" t="s">
        <v>12</v>
      </c>
      <c r="I195" s="10">
        <v>2009</v>
      </c>
      <c r="J195" s="10" t="s">
        <v>202</v>
      </c>
      <c r="K195" s="22"/>
      <c r="L195" s="12">
        <f t="shared" ref="L195:L258" si="3">G195</f>
        <v>73.702276842544094</v>
      </c>
      <c r="M195" s="10"/>
      <c r="N195" s="10"/>
    </row>
    <row r="196" spans="1:14">
      <c r="A196" s="9" t="s">
        <v>123</v>
      </c>
      <c r="B196" s="10" t="s">
        <v>188</v>
      </c>
      <c r="C196" s="10" t="s">
        <v>539</v>
      </c>
      <c r="D196" s="10" t="str">
        <f>VLOOKUP(A196,Station_NRO_Final!$A$1:$I$132,9,FALSE)</f>
        <v>VAN-A02R</v>
      </c>
      <c r="E196" s="11">
        <v>40302</v>
      </c>
      <c r="F196" s="10" t="s">
        <v>29</v>
      </c>
      <c r="G196" s="25">
        <v>77.643502219155494</v>
      </c>
      <c r="H196" s="10" t="s">
        <v>9</v>
      </c>
      <c r="I196" s="10">
        <v>2010</v>
      </c>
      <c r="J196" s="10" t="s">
        <v>202</v>
      </c>
      <c r="K196" s="22">
        <v>1.667897040505768</v>
      </c>
      <c r="L196" s="12">
        <f t="shared" si="3"/>
        <v>77.643502219155494</v>
      </c>
      <c r="M196" s="10"/>
      <c r="N196" s="10"/>
    </row>
    <row r="197" spans="1:14" ht="13.5" thickBot="1">
      <c r="A197" s="13" t="s">
        <v>123</v>
      </c>
      <c r="B197" s="14" t="s">
        <v>188</v>
      </c>
      <c r="C197" s="14" t="s">
        <v>539</v>
      </c>
      <c r="D197" s="10" t="str">
        <f>VLOOKUP(A197,Station_NRO_Final!$A$1:$I$132,9,FALSE)</f>
        <v>VAN-A02R</v>
      </c>
      <c r="E197" s="15">
        <v>40505</v>
      </c>
      <c r="F197" s="14" t="s">
        <v>30</v>
      </c>
      <c r="G197" s="27">
        <v>69.798142786759797</v>
      </c>
      <c r="H197" s="14" t="s">
        <v>12</v>
      </c>
      <c r="I197" s="14">
        <v>2010</v>
      </c>
      <c r="J197" s="14" t="s">
        <v>202</v>
      </c>
      <c r="K197" s="23"/>
      <c r="L197" s="12">
        <f t="shared" si="3"/>
        <v>69.798142786759797</v>
      </c>
      <c r="M197" s="10"/>
      <c r="N197" s="10"/>
    </row>
    <row r="198" spans="1:14">
      <c r="A198" s="6" t="s">
        <v>124</v>
      </c>
      <c r="B198" s="7" t="s">
        <v>188</v>
      </c>
      <c r="C198" s="7" t="s">
        <v>189</v>
      </c>
      <c r="D198" s="10" t="str">
        <f>VLOOKUP(A198,Station_NRO_Final!$A$1:$I$132,9,FALSE)</f>
        <v>VAN-A02R</v>
      </c>
      <c r="E198" s="8">
        <v>38511</v>
      </c>
      <c r="F198" s="7" t="s">
        <v>26</v>
      </c>
      <c r="G198" s="26">
        <v>39.300292069540099</v>
      </c>
      <c r="H198" s="7" t="s">
        <v>9</v>
      </c>
      <c r="I198" s="7">
        <v>2005</v>
      </c>
      <c r="J198" s="7" t="s">
        <v>202</v>
      </c>
      <c r="K198" s="21"/>
      <c r="L198" s="12">
        <f t="shared" si="3"/>
        <v>39.300292069540099</v>
      </c>
      <c r="M198" s="10"/>
      <c r="N198" s="10"/>
    </row>
    <row r="199" spans="1:14">
      <c r="A199" s="9" t="s">
        <v>124</v>
      </c>
      <c r="B199" s="10" t="s">
        <v>188</v>
      </c>
      <c r="C199" s="10" t="s">
        <v>189</v>
      </c>
      <c r="D199" s="10" t="str">
        <f>VLOOKUP(A199,Station_NRO_Final!$A$1:$I$132,9,FALSE)</f>
        <v>VAN-A02R</v>
      </c>
      <c r="E199" s="11">
        <v>38607</v>
      </c>
      <c r="F199" s="10" t="s">
        <v>27</v>
      </c>
      <c r="G199" s="25">
        <v>58.065183361191004</v>
      </c>
      <c r="H199" s="10" t="s">
        <v>12</v>
      </c>
      <c r="I199" s="10">
        <v>2005</v>
      </c>
      <c r="J199" s="10" t="s">
        <v>202</v>
      </c>
      <c r="K199" s="22"/>
      <c r="L199" s="12">
        <f t="shared" si="3"/>
        <v>58.065183361191004</v>
      </c>
      <c r="M199" s="10"/>
      <c r="N199" s="10"/>
    </row>
    <row r="200" spans="1:14">
      <c r="A200" s="9" t="s">
        <v>124</v>
      </c>
      <c r="B200" s="10" t="s">
        <v>188</v>
      </c>
      <c r="C200" s="10" t="s">
        <v>189</v>
      </c>
      <c r="D200" s="10" t="str">
        <f>VLOOKUP(A200,Station_NRO_Final!$A$1:$I$132,9,FALSE)</f>
        <v>VAN-A02R</v>
      </c>
      <c r="E200" s="11">
        <v>39181</v>
      </c>
      <c r="F200" s="10" t="s">
        <v>13</v>
      </c>
      <c r="G200" s="25">
        <v>49.043274368475799</v>
      </c>
      <c r="H200" s="10" t="s">
        <v>9</v>
      </c>
      <c r="I200" s="10">
        <v>2007</v>
      </c>
      <c r="J200" s="10" t="s">
        <v>202</v>
      </c>
      <c r="K200" s="22"/>
      <c r="L200" s="12">
        <f t="shared" si="3"/>
        <v>49.043274368475799</v>
      </c>
      <c r="M200" s="10"/>
      <c r="N200" s="10"/>
    </row>
    <row r="201" spans="1:14">
      <c r="A201" s="9" t="s">
        <v>124</v>
      </c>
      <c r="B201" s="10" t="s">
        <v>188</v>
      </c>
      <c r="C201" s="10" t="s">
        <v>189</v>
      </c>
      <c r="D201" s="10" t="str">
        <f>VLOOKUP(A201,Station_NRO_Final!$A$1:$I$132,9,FALSE)</f>
        <v>VAN-A02R</v>
      </c>
      <c r="E201" s="11">
        <v>39356</v>
      </c>
      <c r="F201" s="10" t="s">
        <v>14</v>
      </c>
      <c r="G201" s="25">
        <v>62.997432012032398</v>
      </c>
      <c r="H201" s="10" t="s">
        <v>12</v>
      </c>
      <c r="I201" s="10">
        <v>2007</v>
      </c>
      <c r="J201" s="10" t="s">
        <v>202</v>
      </c>
      <c r="K201" s="22"/>
      <c r="L201" s="12">
        <f t="shared" si="3"/>
        <v>62.997432012032398</v>
      </c>
      <c r="M201" s="10"/>
      <c r="N201" s="10"/>
    </row>
    <row r="202" spans="1:14">
      <c r="A202" s="9" t="s">
        <v>124</v>
      </c>
      <c r="B202" s="10" t="s">
        <v>188</v>
      </c>
      <c r="C202" s="10" t="s">
        <v>189</v>
      </c>
      <c r="D202" s="10" t="str">
        <f>VLOOKUP(A202,Station_NRO_Final!$A$1:$I$132,9,FALSE)</f>
        <v>VAN-A02R</v>
      </c>
      <c r="E202" s="11">
        <v>39548</v>
      </c>
      <c r="F202" s="10" t="s">
        <v>21</v>
      </c>
      <c r="G202" s="25">
        <v>27.4386367834061</v>
      </c>
      <c r="H202" s="10" t="s">
        <v>9</v>
      </c>
      <c r="I202" s="10">
        <v>2008</v>
      </c>
      <c r="J202" s="10" t="s">
        <v>202</v>
      </c>
      <c r="K202" s="22"/>
      <c r="L202" s="12">
        <f t="shared" si="3"/>
        <v>27.4386367834061</v>
      </c>
      <c r="M202" s="10"/>
      <c r="N202" s="10"/>
    </row>
    <row r="203" spans="1:14">
      <c r="A203" s="9" t="s">
        <v>124</v>
      </c>
      <c r="B203" s="10" t="s">
        <v>188</v>
      </c>
      <c r="C203" s="10" t="s">
        <v>189</v>
      </c>
      <c r="D203" s="10" t="str">
        <f>VLOOKUP(A203,Station_NRO_Final!$A$1:$I$132,9,FALSE)</f>
        <v>VAN-A02R</v>
      </c>
      <c r="E203" s="11">
        <v>39756</v>
      </c>
      <c r="F203" s="10" t="s">
        <v>22</v>
      </c>
      <c r="G203" s="25">
        <v>63.425262527099797</v>
      </c>
      <c r="H203" s="10" t="s">
        <v>12</v>
      </c>
      <c r="I203" s="10">
        <v>2008</v>
      </c>
      <c r="J203" s="10" t="s">
        <v>202</v>
      </c>
      <c r="K203" s="22"/>
      <c r="L203" s="12">
        <f t="shared" si="3"/>
        <v>63.425262527099797</v>
      </c>
      <c r="M203" s="10"/>
      <c r="N203" s="10"/>
    </row>
    <row r="204" spans="1:14">
      <c r="A204" s="9" t="s">
        <v>124</v>
      </c>
      <c r="B204" s="10" t="s">
        <v>188</v>
      </c>
      <c r="C204" s="10" t="s">
        <v>189</v>
      </c>
      <c r="D204" s="10" t="str">
        <f>VLOOKUP(A204,Station_NRO_Final!$A$1:$I$132,9,FALSE)</f>
        <v>VAN-A02R</v>
      </c>
      <c r="E204" s="11">
        <v>39897</v>
      </c>
      <c r="F204" s="10" t="s">
        <v>37</v>
      </c>
      <c r="G204" s="25">
        <v>33.176137442482599</v>
      </c>
      <c r="H204" s="10" t="s">
        <v>9</v>
      </c>
      <c r="I204" s="10">
        <v>2009</v>
      </c>
      <c r="J204" s="10" t="s">
        <v>202</v>
      </c>
      <c r="K204" s="22"/>
      <c r="L204" s="12">
        <f t="shared" si="3"/>
        <v>33.176137442482599</v>
      </c>
      <c r="M204" s="10"/>
      <c r="N204" s="10"/>
    </row>
    <row r="205" spans="1:14">
      <c r="A205" s="9" t="s">
        <v>124</v>
      </c>
      <c r="B205" s="10" t="s">
        <v>188</v>
      </c>
      <c r="C205" s="10" t="s">
        <v>189</v>
      </c>
      <c r="D205" s="10" t="str">
        <f>VLOOKUP(A205,Station_NRO_Final!$A$1:$I$132,9,FALSE)</f>
        <v>VAN-A02R</v>
      </c>
      <c r="E205" s="11">
        <v>40107</v>
      </c>
      <c r="F205" s="10" t="s">
        <v>38</v>
      </c>
      <c r="G205" s="25">
        <v>66.217768724146097</v>
      </c>
      <c r="H205" s="10" t="s">
        <v>12</v>
      </c>
      <c r="I205" s="10">
        <v>2009</v>
      </c>
      <c r="J205" s="10" t="s">
        <v>202</v>
      </c>
      <c r="K205" s="22"/>
      <c r="L205" s="12">
        <f t="shared" si="3"/>
        <v>66.217768724146097</v>
      </c>
      <c r="M205" s="10"/>
      <c r="N205" s="10"/>
    </row>
    <row r="206" spans="1:14">
      <c r="A206" s="9" t="s">
        <v>124</v>
      </c>
      <c r="B206" s="10" t="s">
        <v>188</v>
      </c>
      <c r="C206" s="10" t="s">
        <v>189</v>
      </c>
      <c r="D206" s="10" t="str">
        <f>VLOOKUP(A206,Station_NRO_Final!$A$1:$I$132,9,FALSE)</f>
        <v>VAN-A02R</v>
      </c>
      <c r="E206" s="11">
        <v>40303</v>
      </c>
      <c r="F206" s="10" t="s">
        <v>29</v>
      </c>
      <c r="G206" s="25">
        <v>76.786432268604898</v>
      </c>
      <c r="H206" s="10" t="s">
        <v>9</v>
      </c>
      <c r="I206" s="10">
        <v>2010</v>
      </c>
      <c r="J206" s="10" t="s">
        <v>202</v>
      </c>
      <c r="K206" s="22"/>
      <c r="L206" s="12">
        <f t="shared" si="3"/>
        <v>76.786432268604898</v>
      </c>
      <c r="M206" s="10"/>
      <c r="N206" s="10"/>
    </row>
    <row r="207" spans="1:14">
      <c r="A207" s="9" t="s">
        <v>124</v>
      </c>
      <c r="B207" s="10" t="s">
        <v>188</v>
      </c>
      <c r="C207" s="10" t="s">
        <v>189</v>
      </c>
      <c r="D207" s="10" t="str">
        <f>VLOOKUP(A207,Station_NRO_Final!$A$1:$I$132,9,FALSE)</f>
        <v>VAN-A02R</v>
      </c>
      <c r="E207" s="11">
        <v>40511</v>
      </c>
      <c r="F207" s="10" t="s">
        <v>30</v>
      </c>
      <c r="G207" s="25">
        <v>71.597385071425606</v>
      </c>
      <c r="H207" s="10" t="s">
        <v>12</v>
      </c>
      <c r="I207" s="10">
        <v>2010</v>
      </c>
      <c r="J207" s="10" t="s">
        <v>202</v>
      </c>
      <c r="K207" s="22"/>
      <c r="L207" s="12">
        <f t="shared" si="3"/>
        <v>71.597385071425606</v>
      </c>
      <c r="M207" s="10"/>
      <c r="N207" s="10"/>
    </row>
    <row r="208" spans="1:14">
      <c r="A208" s="9" t="s">
        <v>124</v>
      </c>
      <c r="B208" s="10" t="s">
        <v>188</v>
      </c>
      <c r="C208" s="10" t="s">
        <v>189</v>
      </c>
      <c r="D208" s="10" t="str">
        <f>VLOOKUP(A208,Station_NRO_Final!$A$1:$I$132,9,FALSE)</f>
        <v>VAN-A02R</v>
      </c>
      <c r="E208" s="11">
        <v>40855</v>
      </c>
      <c r="F208" s="10" t="s">
        <v>32</v>
      </c>
      <c r="G208" s="25">
        <v>62.338783191591432</v>
      </c>
      <c r="H208" s="10" t="s">
        <v>12</v>
      </c>
      <c r="I208" s="10">
        <v>2011</v>
      </c>
      <c r="J208" s="10" t="s">
        <v>202</v>
      </c>
      <c r="K208" s="22">
        <v>6.5853552254655172</v>
      </c>
      <c r="L208" s="12">
        <f t="shared" si="3"/>
        <v>62.338783191591432</v>
      </c>
      <c r="M208" s="10"/>
      <c r="N208" s="10"/>
    </row>
    <row r="209" spans="1:14">
      <c r="A209" s="9" t="s">
        <v>124</v>
      </c>
      <c r="B209" s="10" t="s">
        <v>188</v>
      </c>
      <c r="C209" s="10" t="s">
        <v>189</v>
      </c>
      <c r="D209" s="10" t="str">
        <f>VLOOKUP(A209,Station_NRO_Final!$A$1:$I$132,9,FALSE)</f>
        <v>VAN-A02R</v>
      </c>
      <c r="E209" s="11">
        <v>40990</v>
      </c>
      <c r="F209" s="10" t="s">
        <v>39</v>
      </c>
      <c r="G209" s="25">
        <v>62.852376609903935</v>
      </c>
      <c r="H209" s="10" t="s">
        <v>9</v>
      </c>
      <c r="I209" s="10">
        <v>2012</v>
      </c>
      <c r="J209" s="10" t="s">
        <v>202</v>
      </c>
      <c r="K209" s="22">
        <v>1.1344975020676793</v>
      </c>
      <c r="L209" s="12">
        <f t="shared" si="3"/>
        <v>62.852376609903935</v>
      </c>
      <c r="M209" s="10"/>
      <c r="N209" s="10"/>
    </row>
    <row r="210" spans="1:14" ht="13.5" thickBot="1">
      <c r="A210" s="13" t="s">
        <v>124</v>
      </c>
      <c r="B210" s="14" t="s">
        <v>188</v>
      </c>
      <c r="C210" s="14" t="s">
        <v>189</v>
      </c>
      <c r="D210" s="10" t="str">
        <f>VLOOKUP(A210,Station_NRO_Final!$A$1:$I$132,9,FALSE)</f>
        <v>VAN-A02R</v>
      </c>
      <c r="E210" s="15">
        <v>41239</v>
      </c>
      <c r="F210" s="14" t="s">
        <v>66</v>
      </c>
      <c r="G210" s="27">
        <v>78.598945000320626</v>
      </c>
      <c r="H210" s="14" t="s">
        <v>12</v>
      </c>
      <c r="I210" s="14">
        <v>2012</v>
      </c>
      <c r="J210" s="14" t="s">
        <v>202</v>
      </c>
      <c r="K210" s="23">
        <v>2.2553922205468382</v>
      </c>
      <c r="L210" s="12">
        <f t="shared" si="3"/>
        <v>78.598945000320626</v>
      </c>
      <c r="M210" s="10"/>
      <c r="N210" s="10"/>
    </row>
    <row r="211" spans="1:14">
      <c r="A211" s="6" t="s">
        <v>125</v>
      </c>
      <c r="B211" s="7" t="s">
        <v>188</v>
      </c>
      <c r="C211" s="7" t="s">
        <v>190</v>
      </c>
      <c r="D211" s="10" t="str">
        <f>VLOOKUP(A211,Station_NRO_Final!$A$1:$I$132,9,FALSE)</f>
        <v>VAN-A02R</v>
      </c>
      <c r="E211" s="8">
        <v>38491</v>
      </c>
      <c r="F211" s="7" t="s">
        <v>26</v>
      </c>
      <c r="G211" s="26">
        <v>52.098253649089003</v>
      </c>
      <c r="H211" s="7" t="s">
        <v>9</v>
      </c>
      <c r="I211" s="7">
        <v>2005</v>
      </c>
      <c r="J211" s="7" t="s">
        <v>202</v>
      </c>
      <c r="K211" s="21"/>
      <c r="L211" s="12">
        <f t="shared" si="3"/>
        <v>52.098253649089003</v>
      </c>
      <c r="M211" s="10"/>
      <c r="N211" s="10"/>
    </row>
    <row r="212" spans="1:14">
      <c r="A212" s="9" t="s">
        <v>125</v>
      </c>
      <c r="B212" s="10" t="s">
        <v>188</v>
      </c>
      <c r="C212" s="10" t="s">
        <v>190</v>
      </c>
      <c r="D212" s="10" t="str">
        <f>VLOOKUP(A212,Station_NRO_Final!$A$1:$I$132,9,FALSE)</f>
        <v>VAN-A02R</v>
      </c>
      <c r="E212" s="11">
        <v>38607</v>
      </c>
      <c r="F212" s="10" t="s">
        <v>27</v>
      </c>
      <c r="G212" s="25">
        <v>42.879817026676399</v>
      </c>
      <c r="H212" s="10" t="s">
        <v>12</v>
      </c>
      <c r="I212" s="10">
        <v>2005</v>
      </c>
      <c r="J212" s="10" t="s">
        <v>202</v>
      </c>
      <c r="K212" s="22"/>
      <c r="L212" s="12">
        <f t="shared" si="3"/>
        <v>42.879817026676399</v>
      </c>
      <c r="M212" s="10"/>
      <c r="N212" s="10"/>
    </row>
    <row r="213" spans="1:14">
      <c r="A213" s="9" t="s">
        <v>125</v>
      </c>
      <c r="B213" s="10" t="s">
        <v>188</v>
      </c>
      <c r="C213" s="10" t="s">
        <v>190</v>
      </c>
      <c r="D213" s="10" t="str">
        <f>VLOOKUP(A213,Station_NRO_Final!$A$1:$I$132,9,FALSE)</f>
        <v>VAN-A02R</v>
      </c>
      <c r="E213" s="11">
        <v>39181</v>
      </c>
      <c r="F213" s="10" t="s">
        <v>13</v>
      </c>
      <c r="G213" s="25">
        <v>25.988750354979899</v>
      </c>
      <c r="H213" s="10" t="s">
        <v>9</v>
      </c>
      <c r="I213" s="10">
        <v>2007</v>
      </c>
      <c r="J213" s="10" t="s">
        <v>202</v>
      </c>
      <c r="K213" s="22"/>
      <c r="L213" s="12">
        <f t="shared" si="3"/>
        <v>25.988750354979899</v>
      </c>
      <c r="M213" s="10"/>
      <c r="N213" s="10"/>
    </row>
    <row r="214" spans="1:14">
      <c r="A214" s="9" t="s">
        <v>125</v>
      </c>
      <c r="B214" s="10" t="s">
        <v>188</v>
      </c>
      <c r="C214" s="10" t="s">
        <v>190</v>
      </c>
      <c r="D214" s="10" t="str">
        <f>VLOOKUP(A214,Station_NRO_Final!$A$1:$I$132,9,FALSE)</f>
        <v>VAN-A02R</v>
      </c>
      <c r="E214" s="11">
        <v>39356</v>
      </c>
      <c r="F214" s="10" t="s">
        <v>14</v>
      </c>
      <c r="G214" s="25">
        <v>62.943498131503098</v>
      </c>
      <c r="H214" s="10" t="s">
        <v>12</v>
      </c>
      <c r="I214" s="10">
        <v>2007</v>
      </c>
      <c r="J214" s="10" t="s">
        <v>202</v>
      </c>
      <c r="K214" s="22"/>
      <c r="L214" s="12">
        <f t="shared" si="3"/>
        <v>62.943498131503098</v>
      </c>
      <c r="M214" s="10"/>
      <c r="N214" s="10"/>
    </row>
    <row r="215" spans="1:14">
      <c r="A215" s="9" t="s">
        <v>125</v>
      </c>
      <c r="B215" s="10" t="s">
        <v>188</v>
      </c>
      <c r="C215" s="10" t="s">
        <v>190</v>
      </c>
      <c r="D215" s="10" t="str">
        <f>VLOOKUP(A215,Station_NRO_Final!$A$1:$I$132,9,FALSE)</f>
        <v>VAN-A02R</v>
      </c>
      <c r="E215" s="11">
        <v>39548</v>
      </c>
      <c r="F215" s="10" t="s">
        <v>21</v>
      </c>
      <c r="G215" s="25">
        <v>32.155105321683401</v>
      </c>
      <c r="H215" s="10" t="s">
        <v>9</v>
      </c>
      <c r="I215" s="10">
        <v>2008</v>
      </c>
      <c r="J215" s="10" t="s">
        <v>202</v>
      </c>
      <c r="K215" s="22"/>
      <c r="L215" s="12">
        <f t="shared" si="3"/>
        <v>32.155105321683401</v>
      </c>
      <c r="M215" s="10"/>
      <c r="N215" s="10"/>
    </row>
    <row r="216" spans="1:14">
      <c r="A216" s="9" t="s">
        <v>125</v>
      </c>
      <c r="B216" s="10" t="s">
        <v>188</v>
      </c>
      <c r="C216" s="10" t="s">
        <v>190</v>
      </c>
      <c r="D216" s="10" t="str">
        <f>VLOOKUP(A216,Station_NRO_Final!$A$1:$I$132,9,FALSE)</f>
        <v>VAN-A02R</v>
      </c>
      <c r="E216" s="11">
        <v>39756</v>
      </c>
      <c r="F216" s="10" t="s">
        <v>22</v>
      </c>
      <c r="G216" s="25">
        <v>52.653992037734099</v>
      </c>
      <c r="H216" s="10" t="s">
        <v>12</v>
      </c>
      <c r="I216" s="10">
        <v>2008</v>
      </c>
      <c r="J216" s="10" t="s">
        <v>202</v>
      </c>
      <c r="K216" s="22"/>
      <c r="L216" s="12">
        <f t="shared" si="3"/>
        <v>52.653992037734099</v>
      </c>
      <c r="M216" s="10"/>
      <c r="N216" s="10"/>
    </row>
    <row r="217" spans="1:14">
      <c r="A217" s="9" t="s">
        <v>125</v>
      </c>
      <c r="B217" s="10" t="s">
        <v>188</v>
      </c>
      <c r="C217" s="10" t="s">
        <v>190</v>
      </c>
      <c r="D217" s="10" t="str">
        <f>VLOOKUP(A217,Station_NRO_Final!$A$1:$I$132,9,FALSE)</f>
        <v>VAN-A02R</v>
      </c>
      <c r="E217" s="11">
        <v>39897</v>
      </c>
      <c r="F217" s="10" t="s">
        <v>37</v>
      </c>
      <c r="G217" s="25">
        <v>48.286622985128503</v>
      </c>
      <c r="H217" s="10" t="s">
        <v>9</v>
      </c>
      <c r="I217" s="10">
        <v>2009</v>
      </c>
      <c r="J217" s="10" t="s">
        <v>202</v>
      </c>
      <c r="K217" s="22"/>
      <c r="L217" s="12">
        <f t="shared" si="3"/>
        <v>48.286622985128503</v>
      </c>
      <c r="M217" s="10"/>
      <c r="N217" s="10"/>
    </row>
    <row r="218" spans="1:14">
      <c r="A218" s="9" t="s">
        <v>125</v>
      </c>
      <c r="B218" s="10" t="s">
        <v>188</v>
      </c>
      <c r="C218" s="10" t="s">
        <v>190</v>
      </c>
      <c r="D218" s="10" t="str">
        <f>VLOOKUP(A218,Station_NRO_Final!$A$1:$I$132,9,FALSE)</f>
        <v>VAN-A02R</v>
      </c>
      <c r="E218" s="11">
        <v>40107</v>
      </c>
      <c r="F218" s="10" t="s">
        <v>38</v>
      </c>
      <c r="G218" s="25">
        <v>68.645650527903001</v>
      </c>
      <c r="H218" s="10" t="s">
        <v>12</v>
      </c>
      <c r="I218" s="10">
        <v>2009</v>
      </c>
      <c r="J218" s="10" t="s">
        <v>202</v>
      </c>
      <c r="K218" s="22"/>
      <c r="L218" s="12">
        <f t="shared" si="3"/>
        <v>68.645650527903001</v>
      </c>
      <c r="M218" s="10"/>
      <c r="N218" s="10"/>
    </row>
    <row r="219" spans="1:14">
      <c r="A219" s="9" t="s">
        <v>125</v>
      </c>
      <c r="B219" s="10" t="s">
        <v>188</v>
      </c>
      <c r="C219" s="10" t="s">
        <v>190</v>
      </c>
      <c r="D219" s="10" t="str">
        <f>VLOOKUP(A219,Station_NRO_Final!$A$1:$I$132,9,FALSE)</f>
        <v>VAN-A02R</v>
      </c>
      <c r="E219" s="11">
        <v>40303</v>
      </c>
      <c r="F219" s="10" t="s">
        <v>29</v>
      </c>
      <c r="G219" s="25">
        <v>76.033557859830395</v>
      </c>
      <c r="H219" s="10" t="s">
        <v>9</v>
      </c>
      <c r="I219" s="10">
        <v>2010</v>
      </c>
      <c r="J219" s="10" t="s">
        <v>202</v>
      </c>
      <c r="K219" s="22"/>
      <c r="L219" s="12">
        <f t="shared" si="3"/>
        <v>76.033557859830395</v>
      </c>
      <c r="M219" s="10"/>
      <c r="N219" s="10"/>
    </row>
    <row r="220" spans="1:14">
      <c r="A220" s="9" t="s">
        <v>125</v>
      </c>
      <c r="B220" s="10" t="s">
        <v>188</v>
      </c>
      <c r="C220" s="10" t="s">
        <v>190</v>
      </c>
      <c r="D220" s="10" t="str">
        <f>VLOOKUP(A220,Station_NRO_Final!$A$1:$I$132,9,FALSE)</f>
        <v>VAN-A02R</v>
      </c>
      <c r="E220" s="11">
        <v>40521</v>
      </c>
      <c r="F220" s="10" t="s">
        <v>30</v>
      </c>
      <c r="G220" s="25">
        <v>79.661828468716706</v>
      </c>
      <c r="H220" s="10" t="s">
        <v>12</v>
      </c>
      <c r="I220" s="10">
        <v>2010</v>
      </c>
      <c r="J220" s="10" t="s">
        <v>202</v>
      </c>
      <c r="K220" s="22"/>
      <c r="L220" s="12">
        <f t="shared" si="3"/>
        <v>79.661828468716706</v>
      </c>
      <c r="M220" s="10"/>
      <c r="N220" s="10"/>
    </row>
    <row r="221" spans="1:14">
      <c r="A221" s="9" t="s">
        <v>125</v>
      </c>
      <c r="B221" s="10" t="s">
        <v>188</v>
      </c>
      <c r="C221" s="10" t="s">
        <v>190</v>
      </c>
      <c r="D221" s="10" t="str">
        <f>VLOOKUP(A221,Station_NRO_Final!$A$1:$I$132,9,FALSE)</f>
        <v>VAN-A02R</v>
      </c>
      <c r="E221" s="11">
        <v>40855</v>
      </c>
      <c r="F221" s="10" t="s">
        <v>32</v>
      </c>
      <c r="G221" s="25">
        <v>72.052713152745568</v>
      </c>
      <c r="H221" s="10" t="s">
        <v>12</v>
      </c>
      <c r="I221" s="10">
        <v>2011</v>
      </c>
      <c r="J221" s="10" t="s">
        <v>202</v>
      </c>
      <c r="K221" s="22">
        <v>4.7847083349369957</v>
      </c>
      <c r="L221" s="12">
        <f t="shared" si="3"/>
        <v>72.052713152745568</v>
      </c>
      <c r="M221" s="10"/>
      <c r="N221" s="10"/>
    </row>
    <row r="222" spans="1:14">
      <c r="A222" s="9" t="s">
        <v>125</v>
      </c>
      <c r="B222" s="10" t="s">
        <v>188</v>
      </c>
      <c r="C222" s="10" t="s">
        <v>190</v>
      </c>
      <c r="D222" s="10" t="str">
        <f>VLOOKUP(A222,Station_NRO_Final!$A$1:$I$132,9,FALSE)</f>
        <v>VAN-A02R</v>
      </c>
      <c r="E222" s="11">
        <v>40990</v>
      </c>
      <c r="F222" s="10" t="s">
        <v>39</v>
      </c>
      <c r="G222" s="25">
        <v>68.789836462051127</v>
      </c>
      <c r="H222" s="10" t="s">
        <v>9</v>
      </c>
      <c r="I222" s="10">
        <v>2012</v>
      </c>
      <c r="J222" s="10" t="s">
        <v>202</v>
      </c>
      <c r="K222" s="22">
        <v>1.8018142238362862</v>
      </c>
      <c r="L222" s="12">
        <f t="shared" si="3"/>
        <v>68.789836462051127</v>
      </c>
      <c r="M222" s="10"/>
      <c r="N222" s="10"/>
    </row>
    <row r="223" spans="1:14" ht="13.5" thickBot="1">
      <c r="A223" s="13" t="s">
        <v>125</v>
      </c>
      <c r="B223" s="14" t="s">
        <v>188</v>
      </c>
      <c r="C223" s="14" t="s">
        <v>190</v>
      </c>
      <c r="D223" s="10" t="str">
        <f>VLOOKUP(A223,Station_NRO_Final!$A$1:$I$132,9,FALSE)</f>
        <v>VAN-A02R</v>
      </c>
      <c r="E223" s="15">
        <v>41239</v>
      </c>
      <c r="F223" s="14" t="s">
        <v>66</v>
      </c>
      <c r="G223" s="27">
        <v>78.81023926363163</v>
      </c>
      <c r="H223" s="14" t="s">
        <v>12</v>
      </c>
      <c r="I223" s="14">
        <v>2012</v>
      </c>
      <c r="J223" s="14" t="s">
        <v>202</v>
      </c>
      <c r="K223" s="23">
        <v>4.2006838871621435</v>
      </c>
      <c r="L223" s="12">
        <f t="shared" si="3"/>
        <v>78.81023926363163</v>
      </c>
      <c r="M223" s="10"/>
      <c r="N223" s="10"/>
    </row>
    <row r="224" spans="1:14">
      <c r="A224" s="6" t="s">
        <v>126</v>
      </c>
      <c r="B224" s="7" t="s">
        <v>188</v>
      </c>
      <c r="C224" s="7" t="s">
        <v>191</v>
      </c>
      <c r="D224" s="10" t="str">
        <f>VLOOKUP(A224,Station_NRO_Final!$A$1:$I$132,9,FALSE)</f>
        <v>VAN-A02R</v>
      </c>
      <c r="E224" s="8">
        <v>37069</v>
      </c>
      <c r="F224" s="7" t="s">
        <v>62</v>
      </c>
      <c r="G224" s="26">
        <v>28.0926146278067</v>
      </c>
      <c r="H224" s="7" t="s">
        <v>9</v>
      </c>
      <c r="I224" s="7">
        <v>2001</v>
      </c>
      <c r="J224" s="7" t="s">
        <v>202</v>
      </c>
      <c r="K224" s="21"/>
      <c r="L224" s="12">
        <f t="shared" si="3"/>
        <v>28.0926146278067</v>
      </c>
      <c r="M224" s="10"/>
      <c r="N224" s="10"/>
    </row>
    <row r="225" spans="1:14">
      <c r="A225" s="9" t="s">
        <v>126</v>
      </c>
      <c r="B225" s="10" t="s">
        <v>188</v>
      </c>
      <c r="C225" s="10" t="s">
        <v>191</v>
      </c>
      <c r="D225" s="10" t="str">
        <f>VLOOKUP(A225,Station_NRO_Final!$A$1:$I$132,9,FALSE)</f>
        <v>VAN-A02R</v>
      </c>
      <c r="E225" s="11">
        <v>37833</v>
      </c>
      <c r="F225" s="10" t="s">
        <v>56</v>
      </c>
      <c r="G225" s="25">
        <v>31.007646196218001</v>
      </c>
      <c r="H225" s="10" t="s">
        <v>12</v>
      </c>
      <c r="I225" s="10">
        <v>2003</v>
      </c>
      <c r="J225" s="10" t="s">
        <v>202</v>
      </c>
      <c r="K225" s="22"/>
      <c r="L225" s="12">
        <f t="shared" si="3"/>
        <v>31.007646196218001</v>
      </c>
      <c r="M225" s="10"/>
      <c r="N225" s="10"/>
    </row>
    <row r="226" spans="1:14">
      <c r="A226" s="9" t="s">
        <v>126</v>
      </c>
      <c r="B226" s="10" t="s">
        <v>188</v>
      </c>
      <c r="C226" s="10" t="s">
        <v>191</v>
      </c>
      <c r="D226" s="10" t="str">
        <f>VLOOKUP(A226,Station_NRO_Final!$A$1:$I$132,9,FALSE)</f>
        <v>VAN-A02R</v>
      </c>
      <c r="E226" s="11">
        <v>40855</v>
      </c>
      <c r="F226" s="10" t="s">
        <v>32</v>
      </c>
      <c r="G226" s="25">
        <v>65.474813972785498</v>
      </c>
      <c r="H226" s="10" t="s">
        <v>12</v>
      </c>
      <c r="I226" s="10">
        <v>2011</v>
      </c>
      <c r="J226" s="10" t="s">
        <v>202</v>
      </c>
      <c r="K226" s="22">
        <v>4.2658145282434132</v>
      </c>
      <c r="L226" s="12">
        <f t="shared" si="3"/>
        <v>65.474813972785498</v>
      </c>
      <c r="M226" s="10"/>
      <c r="N226" s="10"/>
    </row>
    <row r="227" spans="1:14">
      <c r="A227" s="9" t="s">
        <v>126</v>
      </c>
      <c r="B227" s="10" t="s">
        <v>188</v>
      </c>
      <c r="C227" s="10" t="s">
        <v>191</v>
      </c>
      <c r="D227" s="10" t="str">
        <f>VLOOKUP(A227,Station_NRO_Final!$A$1:$I$132,9,FALSE)</f>
        <v>VAN-A02R</v>
      </c>
      <c r="E227" s="11">
        <v>40990</v>
      </c>
      <c r="F227" s="10" t="s">
        <v>39</v>
      </c>
      <c r="G227" s="25">
        <v>69.844591279141866</v>
      </c>
      <c r="H227" s="10" t="s">
        <v>9</v>
      </c>
      <c r="I227" s="10">
        <v>2012</v>
      </c>
      <c r="J227" s="10" t="s">
        <v>202</v>
      </c>
      <c r="K227" s="22">
        <v>5.2611116303321195</v>
      </c>
      <c r="L227" s="12">
        <f t="shared" si="3"/>
        <v>69.844591279141866</v>
      </c>
      <c r="M227" s="10"/>
      <c r="N227" s="10"/>
    </row>
    <row r="228" spans="1:14" ht="13.5" thickBot="1">
      <c r="A228" s="13" t="s">
        <v>126</v>
      </c>
      <c r="B228" s="14" t="s">
        <v>188</v>
      </c>
      <c r="C228" s="14" t="s">
        <v>191</v>
      </c>
      <c r="D228" s="10" t="str">
        <f>VLOOKUP(A228,Station_NRO_Final!$A$1:$I$132,9,FALSE)</f>
        <v>VAN-A02R</v>
      </c>
      <c r="E228" s="15">
        <v>41239</v>
      </c>
      <c r="F228" s="14" t="s">
        <v>66</v>
      </c>
      <c r="G228" s="27">
        <v>70.667961231889407</v>
      </c>
      <c r="H228" s="14" t="s">
        <v>12</v>
      </c>
      <c r="I228" s="14">
        <v>2012</v>
      </c>
      <c r="J228" s="14" t="s">
        <v>202</v>
      </c>
      <c r="K228" s="23">
        <v>4.778538817624379</v>
      </c>
      <c r="L228" s="12">
        <f t="shared" si="3"/>
        <v>70.667961231889407</v>
      </c>
      <c r="M228" s="10"/>
      <c r="N228" s="10"/>
    </row>
    <row r="229" spans="1:14" ht="13.5" thickBot="1">
      <c r="A229" s="16" t="s">
        <v>127</v>
      </c>
      <c r="B229" s="17" t="s">
        <v>188</v>
      </c>
      <c r="C229" s="17" t="s">
        <v>543</v>
      </c>
      <c r="D229" s="10" t="str">
        <f>VLOOKUP(A229,Station_NRO_Final!$A$1:$I$132,9,FALSE)</f>
        <v>VAN-A02R</v>
      </c>
      <c r="E229" s="18">
        <v>37069</v>
      </c>
      <c r="F229" s="17" t="s">
        <v>62</v>
      </c>
      <c r="G229" s="28">
        <v>47.998136939242897</v>
      </c>
      <c r="H229" s="17" t="s">
        <v>9</v>
      </c>
      <c r="I229" s="17">
        <v>2001</v>
      </c>
      <c r="J229" s="17" t="s">
        <v>202</v>
      </c>
      <c r="K229" s="24"/>
      <c r="L229" s="12">
        <f t="shared" si="3"/>
        <v>47.998136939242897</v>
      </c>
      <c r="M229" s="10"/>
      <c r="N229" s="10"/>
    </row>
    <row r="230" spans="1:14">
      <c r="A230" s="6" t="s">
        <v>128</v>
      </c>
      <c r="B230" s="7" t="s">
        <v>188</v>
      </c>
      <c r="C230" s="7" t="s">
        <v>192</v>
      </c>
      <c r="D230" s="10" t="str">
        <f>VLOOKUP(A230,Station_NRO_Final!$A$1:$I$132,9,FALSE)</f>
        <v>VAN-A02R</v>
      </c>
      <c r="E230" s="8">
        <v>37069</v>
      </c>
      <c r="F230" s="7" t="s">
        <v>62</v>
      </c>
      <c r="G230" s="26">
        <v>51.781541442481199</v>
      </c>
      <c r="H230" s="7" t="s">
        <v>9</v>
      </c>
      <c r="I230" s="7">
        <v>2001</v>
      </c>
      <c r="J230" s="7" t="s">
        <v>202</v>
      </c>
      <c r="K230" s="21"/>
      <c r="L230" s="12">
        <f t="shared" si="3"/>
        <v>51.781541442481199</v>
      </c>
      <c r="M230" s="10"/>
      <c r="N230" s="10"/>
    </row>
    <row r="231" spans="1:14">
      <c r="A231" s="9" t="s">
        <v>128</v>
      </c>
      <c r="B231" s="10" t="s">
        <v>188</v>
      </c>
      <c r="C231" s="10" t="s">
        <v>192</v>
      </c>
      <c r="D231" s="10" t="str">
        <f>VLOOKUP(A231,Station_NRO_Final!$A$1:$I$132,9,FALSE)</f>
        <v>VAN-A02R</v>
      </c>
      <c r="E231" s="11">
        <v>37446</v>
      </c>
      <c r="F231" s="10" t="s">
        <v>60</v>
      </c>
      <c r="G231" s="25">
        <v>73.029371572017297</v>
      </c>
      <c r="H231" s="10" t="s">
        <v>12</v>
      </c>
      <c r="I231" s="10">
        <v>2002</v>
      </c>
      <c r="J231" s="10" t="s">
        <v>202</v>
      </c>
      <c r="K231" s="22"/>
      <c r="L231" s="12">
        <f t="shared" si="3"/>
        <v>73.029371572017297</v>
      </c>
      <c r="M231" s="10"/>
      <c r="N231" s="10"/>
    </row>
    <row r="232" spans="1:14">
      <c r="A232" s="9" t="s">
        <v>128</v>
      </c>
      <c r="B232" s="10" t="s">
        <v>188</v>
      </c>
      <c r="C232" s="10" t="s">
        <v>192</v>
      </c>
      <c r="D232" s="10" t="str">
        <f>VLOOKUP(A232,Station_NRO_Final!$A$1:$I$132,9,FALSE)</f>
        <v>VAN-A02R</v>
      </c>
      <c r="E232" s="11">
        <v>37591</v>
      </c>
      <c r="F232" s="10" t="s">
        <v>60</v>
      </c>
      <c r="G232" s="25">
        <v>76.587711011213898</v>
      </c>
      <c r="H232" s="10" t="s">
        <v>12</v>
      </c>
      <c r="I232" s="10">
        <v>2002</v>
      </c>
      <c r="J232" s="10" t="s">
        <v>202</v>
      </c>
      <c r="K232" s="22"/>
      <c r="L232" s="12">
        <f t="shared" si="3"/>
        <v>76.587711011213898</v>
      </c>
      <c r="M232" s="10"/>
      <c r="N232" s="10"/>
    </row>
    <row r="233" spans="1:14">
      <c r="A233" s="9" t="s">
        <v>128</v>
      </c>
      <c r="B233" s="10" t="s">
        <v>188</v>
      </c>
      <c r="C233" s="10" t="s">
        <v>192</v>
      </c>
      <c r="D233" s="10" t="str">
        <f>VLOOKUP(A233,Station_NRO_Final!$A$1:$I$132,9,FALSE)</f>
        <v>VAN-A02R</v>
      </c>
      <c r="E233" s="11">
        <v>37761</v>
      </c>
      <c r="F233" s="10" t="s">
        <v>55</v>
      </c>
      <c r="G233" s="25">
        <v>76.993553257180807</v>
      </c>
      <c r="H233" s="10" t="s">
        <v>9</v>
      </c>
      <c r="I233" s="10">
        <v>2003</v>
      </c>
      <c r="J233" s="10" t="s">
        <v>202</v>
      </c>
      <c r="K233" s="22"/>
      <c r="L233" s="12">
        <f t="shared" si="3"/>
        <v>76.993553257180807</v>
      </c>
      <c r="M233" s="10"/>
      <c r="N233" s="10"/>
    </row>
    <row r="234" spans="1:14">
      <c r="A234" s="9" t="s">
        <v>128</v>
      </c>
      <c r="B234" s="10" t="s">
        <v>188</v>
      </c>
      <c r="C234" s="10" t="s">
        <v>192</v>
      </c>
      <c r="D234" s="10" t="str">
        <f>VLOOKUP(A234,Station_NRO_Final!$A$1:$I$132,9,FALSE)</f>
        <v>VAN-A02R</v>
      </c>
      <c r="E234" s="11">
        <v>38511</v>
      </c>
      <c r="F234" s="10" t="s">
        <v>26</v>
      </c>
      <c r="G234" s="25">
        <v>68.116106596698401</v>
      </c>
      <c r="H234" s="10" t="s">
        <v>9</v>
      </c>
      <c r="I234" s="10">
        <v>2005</v>
      </c>
      <c r="J234" s="10" t="s">
        <v>202</v>
      </c>
      <c r="K234" s="22"/>
      <c r="L234" s="12">
        <f t="shared" si="3"/>
        <v>68.116106596698401</v>
      </c>
      <c r="M234" s="10"/>
      <c r="N234" s="10"/>
    </row>
    <row r="235" spans="1:14">
      <c r="A235" s="9" t="s">
        <v>128</v>
      </c>
      <c r="B235" s="10" t="s">
        <v>188</v>
      </c>
      <c r="C235" s="10" t="s">
        <v>192</v>
      </c>
      <c r="D235" s="10" t="str">
        <f>VLOOKUP(A235,Station_NRO_Final!$A$1:$I$132,9,FALSE)</f>
        <v>VAN-A02R</v>
      </c>
      <c r="E235" s="11">
        <v>38607</v>
      </c>
      <c r="F235" s="10" t="s">
        <v>27</v>
      </c>
      <c r="G235" s="25">
        <v>69.2394559341014</v>
      </c>
      <c r="H235" s="10" t="s">
        <v>12</v>
      </c>
      <c r="I235" s="10">
        <v>2005</v>
      </c>
      <c r="J235" s="10" t="s">
        <v>202</v>
      </c>
      <c r="K235" s="22"/>
      <c r="L235" s="12">
        <f t="shared" si="3"/>
        <v>69.2394559341014</v>
      </c>
      <c r="M235" s="10"/>
      <c r="N235" s="10"/>
    </row>
    <row r="236" spans="1:14">
      <c r="A236" s="9" t="s">
        <v>128</v>
      </c>
      <c r="B236" s="10" t="s">
        <v>188</v>
      </c>
      <c r="C236" s="10" t="s">
        <v>192</v>
      </c>
      <c r="D236" s="10" t="str">
        <f>VLOOKUP(A236,Station_NRO_Final!$A$1:$I$132,9,FALSE)</f>
        <v>VAN-A02R</v>
      </c>
      <c r="E236" s="11">
        <v>39181</v>
      </c>
      <c r="F236" s="10" t="s">
        <v>13</v>
      </c>
      <c r="G236" s="25">
        <v>73.973865080433796</v>
      </c>
      <c r="H236" s="10" t="s">
        <v>9</v>
      </c>
      <c r="I236" s="10">
        <v>2007</v>
      </c>
      <c r="J236" s="10" t="s">
        <v>202</v>
      </c>
      <c r="K236" s="22"/>
      <c r="L236" s="12">
        <f t="shared" si="3"/>
        <v>73.973865080433796</v>
      </c>
      <c r="M236" s="10"/>
      <c r="N236" s="10"/>
    </row>
    <row r="237" spans="1:14">
      <c r="A237" s="9" t="s">
        <v>128</v>
      </c>
      <c r="B237" s="10" t="s">
        <v>188</v>
      </c>
      <c r="C237" s="10" t="s">
        <v>192</v>
      </c>
      <c r="D237" s="10" t="str">
        <f>VLOOKUP(A237,Station_NRO_Final!$A$1:$I$132,9,FALSE)</f>
        <v>VAN-A02R</v>
      </c>
      <c r="E237" s="11">
        <v>39356</v>
      </c>
      <c r="F237" s="10" t="s">
        <v>14</v>
      </c>
      <c r="G237" s="25">
        <v>61.611004640513599</v>
      </c>
      <c r="H237" s="10" t="s">
        <v>12</v>
      </c>
      <c r="I237" s="10">
        <v>2007</v>
      </c>
      <c r="J237" s="10" t="s">
        <v>202</v>
      </c>
      <c r="K237" s="22"/>
      <c r="L237" s="12">
        <f t="shared" si="3"/>
        <v>61.611004640513599</v>
      </c>
      <c r="M237" s="10"/>
      <c r="N237" s="10"/>
    </row>
    <row r="238" spans="1:14">
      <c r="A238" s="9" t="s">
        <v>128</v>
      </c>
      <c r="B238" s="10" t="s">
        <v>188</v>
      </c>
      <c r="C238" s="10" t="s">
        <v>192</v>
      </c>
      <c r="D238" s="10" t="str">
        <f>VLOOKUP(A238,Station_NRO_Final!$A$1:$I$132,9,FALSE)</f>
        <v>VAN-A02R</v>
      </c>
      <c r="E238" s="11">
        <v>39548</v>
      </c>
      <c r="F238" s="10" t="s">
        <v>21</v>
      </c>
      <c r="G238" s="25">
        <v>40.921311421459002</v>
      </c>
      <c r="H238" s="10" t="s">
        <v>9</v>
      </c>
      <c r="I238" s="10">
        <v>2008</v>
      </c>
      <c r="J238" s="10" t="s">
        <v>202</v>
      </c>
      <c r="K238" s="22"/>
      <c r="L238" s="12">
        <f t="shared" si="3"/>
        <v>40.921311421459002</v>
      </c>
      <c r="M238" s="10"/>
      <c r="N238" s="10"/>
    </row>
    <row r="239" spans="1:14">
      <c r="A239" s="9" t="s">
        <v>128</v>
      </c>
      <c r="B239" s="10" t="s">
        <v>188</v>
      </c>
      <c r="C239" s="10" t="s">
        <v>192</v>
      </c>
      <c r="D239" s="10" t="str">
        <f>VLOOKUP(A239,Station_NRO_Final!$A$1:$I$132,9,FALSE)</f>
        <v>VAN-A02R</v>
      </c>
      <c r="E239" s="11">
        <v>39756</v>
      </c>
      <c r="F239" s="10" t="s">
        <v>22</v>
      </c>
      <c r="G239" s="25">
        <v>63.390237536415498</v>
      </c>
      <c r="H239" s="10" t="s">
        <v>12</v>
      </c>
      <c r="I239" s="10">
        <v>2008</v>
      </c>
      <c r="J239" s="10" t="s">
        <v>202</v>
      </c>
      <c r="K239" s="22"/>
      <c r="L239" s="12">
        <f t="shared" si="3"/>
        <v>63.390237536415498</v>
      </c>
      <c r="M239" s="10"/>
      <c r="N239" s="10"/>
    </row>
    <row r="240" spans="1:14">
      <c r="A240" s="9" t="s">
        <v>128</v>
      </c>
      <c r="B240" s="10" t="s">
        <v>188</v>
      </c>
      <c r="C240" s="10" t="s">
        <v>192</v>
      </c>
      <c r="D240" s="10" t="str">
        <f>VLOOKUP(A240,Station_NRO_Final!$A$1:$I$132,9,FALSE)</f>
        <v>VAN-A02R</v>
      </c>
      <c r="E240" s="11">
        <v>39897</v>
      </c>
      <c r="F240" s="10" t="s">
        <v>37</v>
      </c>
      <c r="G240" s="25">
        <v>54.973360959910799</v>
      </c>
      <c r="H240" s="10" t="s">
        <v>9</v>
      </c>
      <c r="I240" s="10">
        <v>2009</v>
      </c>
      <c r="J240" s="10" t="s">
        <v>202</v>
      </c>
      <c r="K240" s="22"/>
      <c r="L240" s="12">
        <f t="shared" si="3"/>
        <v>54.973360959910799</v>
      </c>
      <c r="M240" s="10"/>
      <c r="N240" s="10"/>
    </row>
    <row r="241" spans="1:14">
      <c r="A241" s="9" t="s">
        <v>128</v>
      </c>
      <c r="B241" s="10" t="s">
        <v>188</v>
      </c>
      <c r="C241" s="10" t="s">
        <v>192</v>
      </c>
      <c r="D241" s="10" t="str">
        <f>VLOOKUP(A241,Station_NRO_Final!$A$1:$I$132,9,FALSE)</f>
        <v>VAN-A02R</v>
      </c>
      <c r="E241" s="11">
        <v>40107</v>
      </c>
      <c r="F241" s="10" t="s">
        <v>38</v>
      </c>
      <c r="G241" s="25">
        <v>66.0795896368992</v>
      </c>
      <c r="H241" s="10" t="s">
        <v>12</v>
      </c>
      <c r="I241" s="10">
        <v>2009</v>
      </c>
      <c r="J241" s="10" t="s">
        <v>202</v>
      </c>
      <c r="K241" s="22">
        <v>1.8168360053436887</v>
      </c>
      <c r="L241" s="12">
        <f t="shared" si="3"/>
        <v>66.0795896368992</v>
      </c>
      <c r="M241" s="10"/>
      <c r="N241" s="10"/>
    </row>
    <row r="242" spans="1:14">
      <c r="A242" s="9" t="s">
        <v>128</v>
      </c>
      <c r="B242" s="10" t="s">
        <v>188</v>
      </c>
      <c r="C242" s="10" t="s">
        <v>192</v>
      </c>
      <c r="D242" s="10" t="str">
        <f>VLOOKUP(A242,Station_NRO_Final!$A$1:$I$132,9,FALSE)</f>
        <v>VAN-A02R</v>
      </c>
      <c r="E242" s="11">
        <v>40303</v>
      </c>
      <c r="F242" s="10" t="s">
        <v>29</v>
      </c>
      <c r="G242" s="25">
        <v>79.679191029471298</v>
      </c>
      <c r="H242" s="10" t="s">
        <v>9</v>
      </c>
      <c r="I242" s="10">
        <v>2010</v>
      </c>
      <c r="J242" s="10" t="s">
        <v>202</v>
      </c>
      <c r="K242" s="22"/>
      <c r="L242" s="12">
        <f t="shared" si="3"/>
        <v>79.679191029471298</v>
      </c>
      <c r="M242" s="10"/>
      <c r="N242" s="10"/>
    </row>
    <row r="243" spans="1:14">
      <c r="A243" s="9" t="s">
        <v>128</v>
      </c>
      <c r="B243" s="10" t="s">
        <v>188</v>
      </c>
      <c r="C243" s="10" t="s">
        <v>192</v>
      </c>
      <c r="D243" s="10" t="str">
        <f>VLOOKUP(A243,Station_NRO_Final!$A$1:$I$132,9,FALSE)</f>
        <v>VAN-A02R</v>
      </c>
      <c r="E243" s="11">
        <v>40522</v>
      </c>
      <c r="F243" s="10" t="s">
        <v>30</v>
      </c>
      <c r="G243" s="25">
        <v>70.724601317100706</v>
      </c>
      <c r="H243" s="10" t="s">
        <v>12</v>
      </c>
      <c r="I243" s="10">
        <v>2010</v>
      </c>
      <c r="J243" s="10" t="s">
        <v>202</v>
      </c>
      <c r="K243" s="22"/>
      <c r="L243" s="12">
        <f t="shared" si="3"/>
        <v>70.724601317100706</v>
      </c>
      <c r="M243" s="10"/>
      <c r="N243" s="10"/>
    </row>
    <row r="244" spans="1:14">
      <c r="A244" s="9" t="s">
        <v>128</v>
      </c>
      <c r="B244" s="10" t="s">
        <v>188</v>
      </c>
      <c r="C244" s="10" t="s">
        <v>192</v>
      </c>
      <c r="D244" s="10" t="str">
        <f>VLOOKUP(A244,Station_NRO_Final!$A$1:$I$132,9,FALSE)</f>
        <v>VAN-A02R</v>
      </c>
      <c r="E244" s="11">
        <v>40855</v>
      </c>
      <c r="F244" s="10" t="s">
        <v>32</v>
      </c>
      <c r="G244" s="25">
        <v>64.930646688502421</v>
      </c>
      <c r="H244" s="10" t="s">
        <v>12</v>
      </c>
      <c r="I244" s="10">
        <v>2011</v>
      </c>
      <c r="J244" s="10" t="s">
        <v>202</v>
      </c>
      <c r="K244" s="22">
        <v>2.6246987621302251</v>
      </c>
      <c r="L244" s="12">
        <f t="shared" si="3"/>
        <v>64.930646688502421</v>
      </c>
      <c r="M244" s="10"/>
      <c r="N244" s="10"/>
    </row>
    <row r="245" spans="1:14">
      <c r="A245" s="9" t="s">
        <v>128</v>
      </c>
      <c r="B245" s="10" t="s">
        <v>188</v>
      </c>
      <c r="C245" s="10" t="s">
        <v>192</v>
      </c>
      <c r="D245" s="10" t="str">
        <f>VLOOKUP(A245,Station_NRO_Final!$A$1:$I$132,9,FALSE)</f>
        <v>VAN-A02R</v>
      </c>
      <c r="E245" s="11">
        <v>40990</v>
      </c>
      <c r="F245" s="10" t="s">
        <v>39</v>
      </c>
      <c r="G245" s="25">
        <v>72.796756094810561</v>
      </c>
      <c r="H245" s="10" t="s">
        <v>9</v>
      </c>
      <c r="I245" s="10">
        <v>2012</v>
      </c>
      <c r="J245" s="10" t="s">
        <v>202</v>
      </c>
      <c r="K245" s="22">
        <v>2.6758165230401927</v>
      </c>
      <c r="L245" s="12">
        <f t="shared" si="3"/>
        <v>72.796756094810561</v>
      </c>
      <c r="M245" s="10"/>
      <c r="N245" s="10"/>
    </row>
    <row r="246" spans="1:14" ht="13.5" thickBot="1">
      <c r="A246" s="13" t="s">
        <v>128</v>
      </c>
      <c r="B246" s="14" t="s">
        <v>188</v>
      </c>
      <c r="C246" s="14" t="s">
        <v>192</v>
      </c>
      <c r="D246" s="10" t="str">
        <f>VLOOKUP(A246,Station_NRO_Final!$A$1:$I$132,9,FALSE)</f>
        <v>VAN-A02R</v>
      </c>
      <c r="E246" s="15">
        <v>41246</v>
      </c>
      <c r="F246" s="14" t="s">
        <v>66</v>
      </c>
      <c r="G246" s="27">
        <v>58.880722104890765</v>
      </c>
      <c r="H246" s="14" t="s">
        <v>12</v>
      </c>
      <c r="I246" s="14">
        <v>2012</v>
      </c>
      <c r="J246" s="14" t="s">
        <v>202</v>
      </c>
      <c r="K246" s="23">
        <v>3.9248485184943549</v>
      </c>
      <c r="L246" s="12">
        <f t="shared" si="3"/>
        <v>58.880722104890765</v>
      </c>
      <c r="M246" s="10" t="s">
        <v>665</v>
      </c>
      <c r="N246" s="10"/>
    </row>
    <row r="247" spans="1:14">
      <c r="A247" s="6" t="s">
        <v>129</v>
      </c>
      <c r="B247" s="7" t="s">
        <v>193</v>
      </c>
      <c r="C247" s="7" t="s">
        <v>194</v>
      </c>
      <c r="D247" s="10" t="str">
        <f>VLOOKUP(A247,Station_NRO_Final!$A$1:$I$132,9,FALSE)</f>
        <v>VAN-A09R</v>
      </c>
      <c r="E247" s="8">
        <v>40626</v>
      </c>
      <c r="F247" s="7" t="s">
        <v>31</v>
      </c>
      <c r="G247" s="26">
        <v>52.470095124323564</v>
      </c>
      <c r="H247" s="7" t="s">
        <v>9</v>
      </c>
      <c r="I247" s="7">
        <v>2011</v>
      </c>
      <c r="J247" s="7" t="s">
        <v>202</v>
      </c>
      <c r="K247" s="21">
        <v>5.1062519239488466</v>
      </c>
      <c r="L247" s="12">
        <f t="shared" si="3"/>
        <v>52.470095124323564</v>
      </c>
      <c r="M247" s="10"/>
      <c r="N247" s="10"/>
    </row>
    <row r="248" spans="1:14">
      <c r="A248" s="9" t="s">
        <v>129</v>
      </c>
      <c r="B248" s="10" t="s">
        <v>193</v>
      </c>
      <c r="C248" s="10" t="s">
        <v>194</v>
      </c>
      <c r="D248" s="10" t="str">
        <f>VLOOKUP(A248,Station_NRO_Final!$A$1:$I$132,9,FALSE)</f>
        <v>VAN-A09R</v>
      </c>
      <c r="E248" s="11">
        <v>40816</v>
      </c>
      <c r="F248" s="10" t="s">
        <v>32</v>
      </c>
      <c r="G248" s="25">
        <v>54.751418418035861</v>
      </c>
      <c r="H248" s="10" t="s">
        <v>12</v>
      </c>
      <c r="I248" s="10">
        <v>2011</v>
      </c>
      <c r="J248" s="10" t="s">
        <v>202</v>
      </c>
      <c r="K248" s="22">
        <v>3.368913725795557</v>
      </c>
      <c r="L248" s="12">
        <f t="shared" si="3"/>
        <v>54.751418418035861</v>
      </c>
      <c r="M248" s="10"/>
      <c r="N248" s="10"/>
    </row>
    <row r="249" spans="1:14" ht="13.5" thickBot="1">
      <c r="A249" s="13" t="s">
        <v>129</v>
      </c>
      <c r="B249" s="14" t="s">
        <v>193</v>
      </c>
      <c r="C249" s="14" t="s">
        <v>194</v>
      </c>
      <c r="D249" s="10" t="str">
        <f>VLOOKUP(A249,Station_NRO_Final!$A$1:$I$132,9,FALSE)</f>
        <v>VAN-A09R</v>
      </c>
      <c r="E249" s="15">
        <v>40981</v>
      </c>
      <c r="F249" s="14" t="s">
        <v>39</v>
      </c>
      <c r="G249" s="27">
        <v>35.354115289133965</v>
      </c>
      <c r="H249" s="14" t="s">
        <v>9</v>
      </c>
      <c r="I249" s="14">
        <v>2012</v>
      </c>
      <c r="J249" s="14" t="s">
        <v>202</v>
      </c>
      <c r="K249" s="23">
        <v>3.1267937701432502</v>
      </c>
      <c r="L249" s="12">
        <f t="shared" si="3"/>
        <v>35.354115289133965</v>
      </c>
      <c r="M249" s="10"/>
      <c r="N249" s="10"/>
    </row>
    <row r="250" spans="1:14">
      <c r="A250" s="6" t="s">
        <v>131</v>
      </c>
      <c r="B250" s="7" t="s">
        <v>564</v>
      </c>
      <c r="C250" s="7" t="s">
        <v>657</v>
      </c>
      <c r="D250" s="10" t="str">
        <f>VLOOKUP(A250,Station_NRO_Final!$A$1:$I$132,9,FALSE)</f>
        <v>VAN-A10R</v>
      </c>
      <c r="E250" s="8">
        <v>40319</v>
      </c>
      <c r="F250" s="7" t="s">
        <v>29</v>
      </c>
      <c r="G250" s="26">
        <v>26.423973847255802</v>
      </c>
      <c r="H250" s="7" t="s">
        <v>9</v>
      </c>
      <c r="I250" s="7">
        <v>2010</v>
      </c>
      <c r="J250" s="7" t="s">
        <v>202</v>
      </c>
      <c r="K250" s="21"/>
      <c r="L250" s="12">
        <f t="shared" si="3"/>
        <v>26.423973847255802</v>
      </c>
      <c r="M250" s="10"/>
      <c r="N250" s="10"/>
    </row>
    <row r="251" spans="1:14" ht="13.5" thickBot="1">
      <c r="A251" s="13" t="s">
        <v>131</v>
      </c>
      <c r="B251" s="14" t="s">
        <v>564</v>
      </c>
      <c r="C251" s="14" t="s">
        <v>657</v>
      </c>
      <c r="D251" s="10" t="str">
        <f>VLOOKUP(A251,Station_NRO_Final!$A$1:$I$132,9,FALSE)</f>
        <v>VAN-A10R</v>
      </c>
      <c r="E251" s="15">
        <v>40438</v>
      </c>
      <c r="F251" s="14" t="s">
        <v>30</v>
      </c>
      <c r="G251" s="27">
        <v>33.011928689646702</v>
      </c>
      <c r="H251" s="14" t="s">
        <v>12</v>
      </c>
      <c r="I251" s="14">
        <v>2010</v>
      </c>
      <c r="J251" s="14" t="s">
        <v>202</v>
      </c>
      <c r="K251" s="23"/>
      <c r="L251" s="12">
        <f t="shared" si="3"/>
        <v>33.011928689646702</v>
      </c>
      <c r="M251" s="10"/>
      <c r="N251" s="10"/>
    </row>
    <row r="252" spans="1:14">
      <c r="A252" s="6" t="s">
        <v>132</v>
      </c>
      <c r="B252" s="7" t="s">
        <v>564</v>
      </c>
      <c r="C252" s="7" t="s">
        <v>371</v>
      </c>
      <c r="D252" s="10" t="str">
        <f>VLOOKUP(A252,Station_NRO_Final!$A$1:$I$132,9,FALSE)</f>
        <v>VAN-A10R</v>
      </c>
      <c r="E252" s="8">
        <v>39934</v>
      </c>
      <c r="F252" s="7" t="s">
        <v>37</v>
      </c>
      <c r="G252" s="26">
        <v>19.596853250459201</v>
      </c>
      <c r="H252" s="7" t="s">
        <v>9</v>
      </c>
      <c r="I252" s="7">
        <v>2009</v>
      </c>
      <c r="J252" s="7" t="s">
        <v>202</v>
      </c>
      <c r="K252" s="21"/>
      <c r="L252" s="12">
        <f t="shared" si="3"/>
        <v>19.596853250459201</v>
      </c>
      <c r="M252" s="10"/>
      <c r="N252" s="10"/>
    </row>
    <row r="253" spans="1:14">
      <c r="A253" s="9" t="s">
        <v>132</v>
      </c>
      <c r="B253" s="10" t="s">
        <v>564</v>
      </c>
      <c r="C253" s="10" t="s">
        <v>371</v>
      </c>
      <c r="D253" s="10" t="str">
        <f>VLOOKUP(A253,Station_NRO_Final!$A$1:$I$132,9,FALSE)</f>
        <v>VAN-A10R</v>
      </c>
      <c r="E253" s="11">
        <v>40088</v>
      </c>
      <c r="F253" s="10" t="s">
        <v>38</v>
      </c>
      <c r="G253" s="25">
        <v>39.296000965851299</v>
      </c>
      <c r="H253" s="10" t="s">
        <v>12</v>
      </c>
      <c r="I253" s="10">
        <v>2009</v>
      </c>
      <c r="J253" s="10" t="s">
        <v>202</v>
      </c>
      <c r="K253" s="22"/>
      <c r="L253" s="12">
        <f t="shared" si="3"/>
        <v>39.296000965851299</v>
      </c>
      <c r="M253" s="10"/>
      <c r="N253" s="10"/>
    </row>
    <row r="254" spans="1:14">
      <c r="A254" s="9" t="s">
        <v>132</v>
      </c>
      <c r="B254" s="10" t="s">
        <v>564</v>
      </c>
      <c r="C254" s="10" t="s">
        <v>371</v>
      </c>
      <c r="D254" s="10" t="str">
        <f>VLOOKUP(A254,Station_NRO_Final!$A$1:$I$132,9,FALSE)</f>
        <v>VAN-A10R</v>
      </c>
      <c r="E254" s="11">
        <v>40319</v>
      </c>
      <c r="F254" s="10" t="s">
        <v>29</v>
      </c>
      <c r="G254" s="25">
        <v>35.850673125808903</v>
      </c>
      <c r="H254" s="10" t="s">
        <v>9</v>
      </c>
      <c r="I254" s="10">
        <v>2010</v>
      </c>
      <c r="J254" s="10" t="s">
        <v>202</v>
      </c>
      <c r="K254" s="22"/>
      <c r="L254" s="12">
        <f t="shared" si="3"/>
        <v>35.850673125808903</v>
      </c>
      <c r="M254" s="10"/>
      <c r="N254" s="10"/>
    </row>
    <row r="255" spans="1:14" ht="13.5" thickBot="1">
      <c r="A255" s="13" t="s">
        <v>132</v>
      </c>
      <c r="B255" s="14" t="s">
        <v>564</v>
      </c>
      <c r="C255" s="14" t="s">
        <v>371</v>
      </c>
      <c r="D255" s="10" t="str">
        <f>VLOOKUP(A255,Station_NRO_Final!$A$1:$I$132,9,FALSE)</f>
        <v>VAN-A10R</v>
      </c>
      <c r="E255" s="15">
        <v>40438</v>
      </c>
      <c r="F255" s="14" t="s">
        <v>30</v>
      </c>
      <c r="G255" s="27">
        <v>30.434518276328099</v>
      </c>
      <c r="H255" s="14" t="s">
        <v>12</v>
      </c>
      <c r="I255" s="14">
        <v>2010</v>
      </c>
      <c r="J255" s="14" t="s">
        <v>202</v>
      </c>
      <c r="K255" s="23"/>
      <c r="L255" s="12">
        <f t="shared" si="3"/>
        <v>30.434518276328099</v>
      </c>
      <c r="M255" s="10"/>
      <c r="N255" s="10"/>
    </row>
    <row r="256" spans="1:14" ht="13.5" thickBot="1">
      <c r="A256" s="16" t="s">
        <v>134</v>
      </c>
      <c r="B256" s="17" t="s">
        <v>195</v>
      </c>
      <c r="C256" s="17" t="s">
        <v>196</v>
      </c>
      <c r="D256" s="10" t="str">
        <f>VLOOKUP(A256,Station_NRO_Final!$A$1:$I$132,9,FALSE)</f>
        <v>VAN-A08R</v>
      </c>
      <c r="E256" s="18">
        <v>40981</v>
      </c>
      <c r="F256" s="17" t="s">
        <v>39</v>
      </c>
      <c r="G256" s="28">
        <v>17.997921139878901</v>
      </c>
      <c r="H256" s="17" t="s">
        <v>9</v>
      </c>
      <c r="I256" s="17">
        <v>2012</v>
      </c>
      <c r="J256" s="17" t="s">
        <v>202</v>
      </c>
      <c r="K256" s="24">
        <v>1.744723288818143</v>
      </c>
      <c r="L256" s="12">
        <f t="shared" si="3"/>
        <v>17.997921139878901</v>
      </c>
      <c r="M256" s="10" t="s">
        <v>664</v>
      </c>
      <c r="N256" s="10"/>
    </row>
    <row r="257" spans="1:14">
      <c r="A257" s="6" t="s">
        <v>136</v>
      </c>
      <c r="B257" s="7" t="s">
        <v>576</v>
      </c>
      <c r="C257" s="7" t="s">
        <v>577</v>
      </c>
      <c r="D257" s="10" t="str">
        <f>VLOOKUP(A257,Station_NRO_Final!$A$1:$I$132,9,FALSE)</f>
        <v>VAN-A05R</v>
      </c>
      <c r="E257" s="8">
        <v>37390</v>
      </c>
      <c r="F257" s="7" t="s">
        <v>59</v>
      </c>
      <c r="G257" s="26">
        <v>55.5667111165737</v>
      </c>
      <c r="H257" s="7" t="s">
        <v>9</v>
      </c>
      <c r="I257" s="7">
        <v>2002</v>
      </c>
      <c r="J257" s="7" t="s">
        <v>202</v>
      </c>
      <c r="K257" s="21"/>
      <c r="L257" s="12">
        <f t="shared" si="3"/>
        <v>55.5667111165737</v>
      </c>
      <c r="M257" s="10"/>
      <c r="N257" s="10"/>
    </row>
    <row r="258" spans="1:14" ht="13.5" thickBot="1">
      <c r="A258" s="13" t="s">
        <v>136</v>
      </c>
      <c r="B258" s="14" t="s">
        <v>576</v>
      </c>
      <c r="C258" s="14" t="s">
        <v>577</v>
      </c>
      <c r="D258" s="10" t="str">
        <f>VLOOKUP(A258,Station_NRO_Final!$A$1:$I$132,9,FALSE)</f>
        <v>VAN-A05R</v>
      </c>
      <c r="E258" s="15">
        <v>37580</v>
      </c>
      <c r="F258" s="14" t="s">
        <v>60</v>
      </c>
      <c r="G258" s="27">
        <v>54.720018254800799</v>
      </c>
      <c r="H258" s="14" t="s">
        <v>12</v>
      </c>
      <c r="I258" s="14">
        <v>2002</v>
      </c>
      <c r="J258" s="14" t="s">
        <v>202</v>
      </c>
      <c r="K258" s="23"/>
      <c r="L258" s="12">
        <f t="shared" si="3"/>
        <v>54.720018254800799</v>
      </c>
      <c r="M258" s="10"/>
      <c r="N258" s="10"/>
    </row>
    <row r="259" spans="1:14">
      <c r="A259" s="6" t="s">
        <v>138</v>
      </c>
      <c r="B259" s="7" t="s">
        <v>593</v>
      </c>
      <c r="C259" s="7" t="s">
        <v>594</v>
      </c>
      <c r="D259" s="10" t="str">
        <f>VLOOKUP(A259,Station_NRO_Final!$A$1:$I$132,9,FALSE)</f>
        <v>VAN-A07R</v>
      </c>
      <c r="E259" s="8">
        <v>38853</v>
      </c>
      <c r="F259" s="7" t="s">
        <v>8</v>
      </c>
      <c r="G259" s="26">
        <v>70.592091306849497</v>
      </c>
      <c r="H259" s="7" t="s">
        <v>9</v>
      </c>
      <c r="I259" s="7">
        <v>2006</v>
      </c>
      <c r="J259" s="7" t="s">
        <v>202</v>
      </c>
      <c r="K259" s="21"/>
      <c r="L259" s="12">
        <f t="shared" ref="L259:L268" si="4">G259</f>
        <v>70.592091306849497</v>
      </c>
      <c r="M259" s="10"/>
      <c r="N259" s="10"/>
    </row>
    <row r="260" spans="1:14" ht="13.5" thickBot="1">
      <c r="A260" s="13" t="s">
        <v>138</v>
      </c>
      <c r="B260" s="14" t="s">
        <v>593</v>
      </c>
      <c r="C260" s="14" t="s">
        <v>594</v>
      </c>
      <c r="D260" s="10" t="str">
        <f>VLOOKUP(A260,Station_NRO_Final!$A$1:$I$132,9,FALSE)</f>
        <v>VAN-A07R</v>
      </c>
      <c r="E260" s="15">
        <v>39002</v>
      </c>
      <c r="F260" s="14" t="s">
        <v>11</v>
      </c>
      <c r="G260" s="27">
        <v>65.067013849719004</v>
      </c>
      <c r="H260" s="14" t="s">
        <v>12</v>
      </c>
      <c r="I260" s="14">
        <v>2006</v>
      </c>
      <c r="J260" s="14" t="s">
        <v>202</v>
      </c>
      <c r="K260" s="23"/>
      <c r="L260" s="12">
        <f t="shared" si="4"/>
        <v>65.067013849719004</v>
      </c>
      <c r="M260" s="10"/>
      <c r="N260" s="10"/>
    </row>
    <row r="261" spans="1:14">
      <c r="A261" s="6" t="s">
        <v>139</v>
      </c>
      <c r="B261" s="7" t="s">
        <v>596</v>
      </c>
      <c r="C261" s="7" t="s">
        <v>597</v>
      </c>
      <c r="D261" s="10" t="str">
        <f>VLOOKUP(A261,Station_NRO_Final!$A$1:$I$132,9,FALSE)</f>
        <v>VAN-A04R</v>
      </c>
      <c r="E261" s="8">
        <v>37063</v>
      </c>
      <c r="F261" s="7" t="s">
        <v>62</v>
      </c>
      <c r="G261" s="26">
        <v>63.978795366082998</v>
      </c>
      <c r="H261" s="7" t="s">
        <v>9</v>
      </c>
      <c r="I261" s="7">
        <v>2001</v>
      </c>
      <c r="J261" s="7" t="s">
        <v>202</v>
      </c>
      <c r="K261" s="21"/>
      <c r="L261" s="12">
        <f t="shared" si="4"/>
        <v>63.978795366082998</v>
      </c>
      <c r="M261" s="10"/>
      <c r="N261" s="10"/>
    </row>
    <row r="262" spans="1:14">
      <c r="A262" s="9" t="s">
        <v>139</v>
      </c>
      <c r="B262" s="10" t="s">
        <v>596</v>
      </c>
      <c r="C262" s="10" t="s">
        <v>597</v>
      </c>
      <c r="D262" s="10" t="str">
        <f>VLOOKUP(A262,Station_NRO_Final!$A$1:$I$132,9,FALSE)</f>
        <v>VAN-A04R</v>
      </c>
      <c r="E262" s="11">
        <v>37187</v>
      </c>
      <c r="F262" s="10" t="s">
        <v>63</v>
      </c>
      <c r="G262" s="25">
        <v>66.248998785787407</v>
      </c>
      <c r="H262" s="10" t="s">
        <v>12</v>
      </c>
      <c r="I262" s="10">
        <v>2001</v>
      </c>
      <c r="J262" s="10" t="s">
        <v>202</v>
      </c>
      <c r="K262" s="22"/>
      <c r="L262" s="12">
        <f t="shared" si="4"/>
        <v>66.248998785787407</v>
      </c>
      <c r="M262" s="10"/>
      <c r="N262" s="10"/>
    </row>
    <row r="263" spans="1:14">
      <c r="A263" s="9" t="s">
        <v>139</v>
      </c>
      <c r="B263" s="10" t="s">
        <v>596</v>
      </c>
      <c r="C263" s="10" t="s">
        <v>597</v>
      </c>
      <c r="D263" s="10" t="str">
        <f>VLOOKUP(A263,Station_NRO_Final!$A$1:$I$132,9,FALSE)</f>
        <v>VAN-A04R</v>
      </c>
      <c r="E263" s="11">
        <v>37336</v>
      </c>
      <c r="F263" s="10" t="s">
        <v>59</v>
      </c>
      <c r="G263" s="25">
        <v>75.265862050353903</v>
      </c>
      <c r="H263" s="10" t="s">
        <v>9</v>
      </c>
      <c r="I263" s="10">
        <v>2002</v>
      </c>
      <c r="J263" s="10" t="s">
        <v>202</v>
      </c>
      <c r="K263" s="22"/>
      <c r="L263" s="12">
        <f t="shared" si="4"/>
        <v>75.265862050353903</v>
      </c>
      <c r="M263" s="10"/>
      <c r="N263" s="10"/>
    </row>
    <row r="264" spans="1:14" ht="13.5" thickBot="1">
      <c r="A264" s="13" t="s">
        <v>139</v>
      </c>
      <c r="B264" s="14" t="s">
        <v>596</v>
      </c>
      <c r="C264" s="14" t="s">
        <v>597</v>
      </c>
      <c r="D264" s="10" t="str">
        <f>VLOOKUP(A264,Station_NRO_Final!$A$1:$I$132,9,FALSE)</f>
        <v>VAN-A04R</v>
      </c>
      <c r="E264" s="15">
        <v>37567</v>
      </c>
      <c r="F264" s="14" t="s">
        <v>60</v>
      </c>
      <c r="G264" s="27">
        <v>63.080917246500697</v>
      </c>
      <c r="H264" s="14" t="s">
        <v>12</v>
      </c>
      <c r="I264" s="14">
        <v>2002</v>
      </c>
      <c r="J264" s="14" t="s">
        <v>202</v>
      </c>
      <c r="K264" s="23"/>
      <c r="L264" s="12">
        <f t="shared" si="4"/>
        <v>63.080917246500697</v>
      </c>
      <c r="M264" s="10"/>
      <c r="N264" s="10"/>
    </row>
    <row r="265" spans="1:14">
      <c r="A265" s="6" t="s">
        <v>140</v>
      </c>
      <c r="B265" s="7" t="s">
        <v>604</v>
      </c>
      <c r="C265" s="7" t="s">
        <v>605</v>
      </c>
      <c r="D265" s="10" t="str">
        <f>VLOOKUP(A265,Station_NRO_Final!$A$1:$I$132,9,FALSE)</f>
        <v>VAN-A02R</v>
      </c>
      <c r="E265" s="8">
        <v>38446</v>
      </c>
      <c r="F265" s="7" t="s">
        <v>26</v>
      </c>
      <c r="G265" s="26">
        <v>83.316958558424105</v>
      </c>
      <c r="H265" s="7" t="s">
        <v>9</v>
      </c>
      <c r="I265" s="7">
        <v>2005</v>
      </c>
      <c r="J265" s="7" t="s">
        <v>202</v>
      </c>
      <c r="K265" s="21"/>
      <c r="L265" s="12">
        <f t="shared" si="4"/>
        <v>83.316958558424105</v>
      </c>
      <c r="M265" s="10"/>
      <c r="N265" s="10"/>
    </row>
    <row r="266" spans="1:14" ht="13.5" thickBot="1">
      <c r="A266" s="13" t="s">
        <v>140</v>
      </c>
      <c r="B266" s="14" t="s">
        <v>604</v>
      </c>
      <c r="C266" s="14" t="s">
        <v>605</v>
      </c>
      <c r="D266" s="10" t="str">
        <f>VLOOKUP(A266,Station_NRO_Final!$A$1:$I$132,9,FALSE)</f>
        <v>VAN-A02R</v>
      </c>
      <c r="E266" s="15">
        <v>38665</v>
      </c>
      <c r="F266" s="14" t="s">
        <v>27</v>
      </c>
      <c r="G266" s="27">
        <v>66.042114841931294</v>
      </c>
      <c r="H266" s="14" t="s">
        <v>12</v>
      </c>
      <c r="I266" s="14">
        <v>2005</v>
      </c>
      <c r="J266" s="14" t="s">
        <v>202</v>
      </c>
      <c r="K266" s="23"/>
      <c r="L266" s="12">
        <f t="shared" si="4"/>
        <v>66.042114841931294</v>
      </c>
      <c r="M266" s="10"/>
      <c r="N266" s="10"/>
    </row>
    <row r="267" spans="1:14">
      <c r="A267" s="6" t="s">
        <v>141</v>
      </c>
      <c r="B267" s="7" t="s">
        <v>607</v>
      </c>
      <c r="C267" s="7" t="s">
        <v>608</v>
      </c>
      <c r="D267" s="10" t="str">
        <f>VLOOKUP(A267,Station_NRO_Final!$A$1:$I$132,9,FALSE)</f>
        <v>VAN-A01R</v>
      </c>
      <c r="E267" s="8">
        <v>39938</v>
      </c>
      <c r="F267" s="7" t="s">
        <v>37</v>
      </c>
      <c r="G267" s="26">
        <v>69.269116935606903</v>
      </c>
      <c r="H267" s="7" t="s">
        <v>9</v>
      </c>
      <c r="I267" s="7">
        <v>2009</v>
      </c>
      <c r="J267" s="7" t="s">
        <v>202</v>
      </c>
      <c r="K267" s="21"/>
      <c r="L267" s="12">
        <f t="shared" si="4"/>
        <v>69.269116935606903</v>
      </c>
      <c r="M267" s="10"/>
      <c r="N267" s="10"/>
    </row>
    <row r="268" spans="1:14" ht="13.5" thickBot="1">
      <c r="A268" s="13" t="s">
        <v>141</v>
      </c>
      <c r="B268" s="14" t="s">
        <v>607</v>
      </c>
      <c r="C268" s="14" t="s">
        <v>608</v>
      </c>
      <c r="D268" s="10" t="str">
        <f>VLOOKUP(A268,Station_NRO_Final!$A$1:$I$132,9,FALSE)</f>
        <v>VAN-A01R</v>
      </c>
      <c r="E268" s="15">
        <v>40133</v>
      </c>
      <c r="F268" s="14" t="s">
        <v>38</v>
      </c>
      <c r="G268" s="27">
        <v>76.789777239375795</v>
      </c>
      <c r="H268" s="14" t="s">
        <v>12</v>
      </c>
      <c r="I268" s="14">
        <v>2009</v>
      </c>
      <c r="J268" s="14" t="s">
        <v>202</v>
      </c>
      <c r="K268" s="23"/>
      <c r="L268" s="12">
        <f t="shared" si="4"/>
        <v>76.789777239375795</v>
      </c>
      <c r="M268" s="10"/>
      <c r="N268" s="10"/>
    </row>
    <row r="269" spans="1:14">
      <c r="A269" s="10"/>
      <c r="B269" s="11"/>
      <c r="C269" s="10"/>
      <c r="D269" s="10"/>
      <c r="E269" s="32"/>
      <c r="F269" s="10"/>
      <c r="G269" s="25"/>
      <c r="H269" s="10"/>
      <c r="I269" s="10"/>
      <c r="J269" s="10"/>
      <c r="K269" s="20"/>
      <c r="L269" s="10"/>
      <c r="M269" s="10"/>
      <c r="N269" s="10"/>
    </row>
    <row r="270" spans="1:14">
      <c r="A270" s="10"/>
      <c r="B270" s="10"/>
      <c r="C270" s="10"/>
      <c r="D270" s="10"/>
      <c r="E270" s="32"/>
      <c r="F270" s="10"/>
      <c r="G270" s="25" t="s">
        <v>663</v>
      </c>
      <c r="H270" s="10"/>
      <c r="I270" s="10">
        <f>COUNTIF(I2:I268, "2012")</f>
        <v>27</v>
      </c>
      <c r="J270" s="10"/>
      <c r="K270" s="20"/>
      <c r="L270" s="10"/>
      <c r="M270" s="10"/>
      <c r="N270" s="10"/>
    </row>
    <row r="271" spans="1:14">
      <c r="A271" s="10"/>
      <c r="B271" s="10"/>
      <c r="C271" s="10"/>
      <c r="D271" s="10"/>
      <c r="E271" s="32"/>
      <c r="F271" s="10"/>
      <c r="G271" s="25"/>
      <c r="H271" s="10"/>
      <c r="I271" s="10"/>
      <c r="J271" s="10"/>
      <c r="K271" s="20"/>
      <c r="L271" s="10"/>
      <c r="M271" s="10"/>
      <c r="N271" s="10"/>
    </row>
    <row r="272" spans="1:14">
      <c r="A272" s="10"/>
      <c r="B272" s="10"/>
      <c r="C272" s="10"/>
      <c r="D272" s="10"/>
      <c r="E272" s="32"/>
      <c r="F272" s="10"/>
      <c r="G272" s="25"/>
      <c r="H272" s="10"/>
      <c r="I272" s="10"/>
      <c r="J272" s="10"/>
      <c r="K272" s="20"/>
      <c r="L272" s="10"/>
      <c r="M272" s="10"/>
      <c r="N272" s="10"/>
    </row>
    <row r="273" spans="1:14">
      <c r="A273" s="10"/>
      <c r="B273" s="10"/>
      <c r="C273" s="10"/>
      <c r="D273" s="10"/>
      <c r="E273" s="32"/>
      <c r="F273" s="10"/>
      <c r="G273" s="25"/>
      <c r="H273" s="10"/>
      <c r="I273" s="10"/>
      <c r="J273" s="10"/>
      <c r="K273" s="20"/>
      <c r="L273" s="10"/>
      <c r="M273" s="10"/>
      <c r="N273" s="10"/>
    </row>
    <row r="274" spans="1:14">
      <c r="A274" s="10"/>
      <c r="B274" s="10"/>
      <c r="C274" s="10"/>
      <c r="D274" s="10"/>
      <c r="E274" s="32"/>
      <c r="F274" s="10"/>
      <c r="G274" s="25"/>
      <c r="H274" s="10"/>
      <c r="I274" s="10"/>
      <c r="J274" s="10"/>
      <c r="K274" s="20"/>
      <c r="L274" s="10"/>
      <c r="M274" s="10"/>
      <c r="N274" s="10"/>
    </row>
    <row r="275" spans="1:14">
      <c r="A275" s="10"/>
      <c r="B275" s="10"/>
      <c r="C275" s="10"/>
      <c r="D275" s="10"/>
      <c r="E275" s="32"/>
      <c r="F275" s="10"/>
      <c r="G275" s="25"/>
      <c r="H275" s="10"/>
      <c r="I275" s="10"/>
      <c r="J275" s="10"/>
      <c r="K275" s="20"/>
      <c r="L275" s="10"/>
      <c r="M275" s="10"/>
      <c r="N275" s="10"/>
    </row>
    <row r="276" spans="1:14">
      <c r="A276" s="10"/>
      <c r="B276" s="10"/>
      <c r="C276" s="10"/>
      <c r="D276" s="10"/>
      <c r="E276" s="32"/>
      <c r="F276" s="10"/>
      <c r="G276" s="25"/>
      <c r="H276" s="10"/>
      <c r="I276" s="10"/>
      <c r="J276" s="10"/>
      <c r="K276" s="20"/>
      <c r="L276" s="10"/>
      <c r="M276" s="10"/>
      <c r="N276" s="10"/>
    </row>
    <row r="277" spans="1:14">
      <c r="A277" s="10"/>
      <c r="B277" s="10"/>
      <c r="C277" s="10"/>
      <c r="D277" s="10"/>
      <c r="E277" s="32"/>
      <c r="F277" s="10"/>
      <c r="G277" s="25"/>
      <c r="H277" s="10"/>
      <c r="I277" s="10"/>
      <c r="J277" s="10"/>
      <c r="K277" s="20"/>
      <c r="L277" s="10"/>
      <c r="M277" s="10"/>
      <c r="N277" s="10"/>
    </row>
    <row r="278" spans="1:14">
      <c r="A278" s="10"/>
      <c r="B278" s="10"/>
      <c r="C278" s="10"/>
      <c r="D278" s="10"/>
      <c r="E278" s="32"/>
      <c r="F278" s="10"/>
      <c r="G278" s="25"/>
      <c r="H278" s="10"/>
      <c r="I278" s="10"/>
      <c r="J278" s="10"/>
      <c r="K278" s="20"/>
      <c r="L278" s="10"/>
      <c r="M278" s="10"/>
      <c r="N278" s="10"/>
    </row>
    <row r="279" spans="1:14">
      <c r="A279" s="10"/>
      <c r="B279" s="10"/>
      <c r="C279" s="10"/>
      <c r="D279" s="10"/>
      <c r="E279" s="32"/>
      <c r="F279" s="10"/>
      <c r="G279" s="25"/>
      <c r="H279" s="10"/>
      <c r="I279" s="10"/>
      <c r="J279" s="10"/>
      <c r="K279" s="20"/>
      <c r="L279" s="10"/>
      <c r="M279" s="10"/>
      <c r="N279" s="10"/>
    </row>
    <row r="280" spans="1:14">
      <c r="A280" s="10"/>
      <c r="B280" s="10"/>
      <c r="C280" s="10"/>
      <c r="D280" s="10"/>
      <c r="E280" s="32"/>
      <c r="F280" s="10"/>
      <c r="G280" s="25"/>
      <c r="H280" s="10"/>
      <c r="I280" s="10"/>
      <c r="J280" s="10"/>
      <c r="K280" s="20"/>
      <c r="L280" s="10"/>
      <c r="M280" s="10"/>
      <c r="N280" s="10"/>
    </row>
    <row r="281" spans="1:14">
      <c r="A281" s="10"/>
      <c r="B281" s="10"/>
      <c r="C281" s="10"/>
      <c r="D281" s="10"/>
      <c r="E281" s="32"/>
      <c r="F281" s="10"/>
      <c r="G281" s="25"/>
      <c r="H281" s="10"/>
      <c r="I281" s="10"/>
      <c r="J281" s="10"/>
      <c r="K281" s="20"/>
      <c r="L281" s="10"/>
      <c r="M281" s="10"/>
      <c r="N281" s="10"/>
    </row>
    <row r="282" spans="1:14">
      <c r="A282" s="10"/>
      <c r="B282" s="10"/>
      <c r="C282" s="10"/>
      <c r="D282" s="10"/>
      <c r="E282" s="32"/>
      <c r="F282" s="10"/>
      <c r="G282" s="25"/>
      <c r="H282" s="10"/>
      <c r="I282" s="10"/>
      <c r="J282" s="10"/>
      <c r="K282" s="20"/>
      <c r="L282" s="10"/>
      <c r="M282" s="10"/>
      <c r="N282" s="10"/>
    </row>
    <row r="283" spans="1:14">
      <c r="A283" s="10"/>
      <c r="B283" s="10"/>
      <c r="C283" s="10"/>
      <c r="D283" s="10"/>
      <c r="E283" s="32"/>
      <c r="F283" s="10"/>
      <c r="G283" s="25"/>
      <c r="H283" s="10"/>
      <c r="I283" s="10"/>
      <c r="J283" s="10"/>
      <c r="K283" s="20"/>
      <c r="L283" s="10"/>
      <c r="M283" s="10"/>
      <c r="N283" s="10"/>
    </row>
    <row r="284" spans="1:14">
      <c r="A284" s="10"/>
      <c r="B284" s="10"/>
      <c r="C284" s="10"/>
      <c r="D284" s="10"/>
      <c r="E284" s="32"/>
      <c r="F284" s="10"/>
      <c r="G284" s="25"/>
      <c r="H284" s="10"/>
      <c r="I284" s="10"/>
      <c r="J284" s="10"/>
      <c r="K284" s="20"/>
      <c r="L284" s="10"/>
      <c r="M284" s="10"/>
      <c r="N284" s="10"/>
    </row>
    <row r="285" spans="1:14">
      <c r="A285" s="10"/>
      <c r="B285" s="10"/>
      <c r="C285" s="10"/>
      <c r="D285" s="10"/>
      <c r="E285" s="32"/>
      <c r="F285" s="10"/>
      <c r="G285" s="25"/>
      <c r="H285" s="10"/>
      <c r="I285" s="10"/>
      <c r="J285" s="10"/>
      <c r="K285" s="20"/>
      <c r="L285" s="10"/>
      <c r="M285" s="10"/>
      <c r="N285" s="10"/>
    </row>
    <row r="286" spans="1:14">
      <c r="A286" s="10"/>
      <c r="B286" s="10"/>
      <c r="C286" s="10"/>
      <c r="D286" s="10"/>
      <c r="E286" s="32"/>
      <c r="F286" s="10"/>
      <c r="G286" s="25"/>
      <c r="H286" s="10"/>
      <c r="I286" s="10"/>
      <c r="J286" s="10"/>
      <c r="K286" s="20"/>
      <c r="L286" s="10"/>
      <c r="M286" s="10"/>
      <c r="N286" s="10"/>
    </row>
    <row r="287" spans="1:14">
      <c r="A287" s="10"/>
      <c r="B287" s="10"/>
      <c r="C287" s="10"/>
      <c r="D287" s="10"/>
      <c r="E287" s="32"/>
      <c r="F287" s="10"/>
      <c r="G287" s="25"/>
      <c r="H287" s="10"/>
      <c r="I287" s="10"/>
      <c r="J287" s="10"/>
      <c r="K287" s="20"/>
      <c r="L287" s="10"/>
      <c r="M287" s="10"/>
      <c r="N287" s="10"/>
    </row>
    <row r="288" spans="1:14">
      <c r="A288" s="10"/>
      <c r="B288" s="10"/>
      <c r="C288" s="10"/>
      <c r="D288" s="10"/>
      <c r="E288" s="32"/>
      <c r="F288" s="10"/>
      <c r="G288" s="25"/>
      <c r="H288" s="10"/>
      <c r="I288" s="10"/>
      <c r="J288" s="10"/>
      <c r="K288" s="20"/>
      <c r="L288" s="10"/>
      <c r="M288" s="10"/>
      <c r="N288" s="10"/>
    </row>
    <row r="289" spans="1:14">
      <c r="A289" s="10"/>
      <c r="B289" s="10"/>
      <c r="C289" s="10"/>
      <c r="D289" s="10"/>
      <c r="E289" s="32"/>
      <c r="F289" s="10"/>
      <c r="G289" s="25"/>
      <c r="H289" s="10"/>
      <c r="I289" s="10"/>
      <c r="J289" s="10"/>
      <c r="K289" s="20"/>
      <c r="L289" s="10"/>
      <c r="M289" s="10"/>
      <c r="N289" s="10"/>
    </row>
    <row r="290" spans="1:14">
      <c r="A290" s="10"/>
      <c r="B290" s="10"/>
      <c r="C290" s="10"/>
      <c r="D290" s="10"/>
      <c r="E290" s="32"/>
      <c r="F290" s="10"/>
      <c r="G290" s="25"/>
      <c r="H290" s="10"/>
      <c r="I290" s="10"/>
      <c r="J290" s="10"/>
      <c r="K290" s="20"/>
      <c r="L290" s="10"/>
      <c r="M290" s="10"/>
      <c r="N290" s="10"/>
    </row>
    <row r="291" spans="1:14">
      <c r="A291" s="10"/>
      <c r="B291" s="10"/>
      <c r="C291" s="10"/>
      <c r="D291" s="10"/>
      <c r="E291" s="32"/>
      <c r="F291" s="10"/>
      <c r="G291" s="25"/>
      <c r="H291" s="10"/>
      <c r="I291" s="10"/>
      <c r="J291" s="10"/>
      <c r="K291" s="20"/>
      <c r="L291" s="10"/>
      <c r="M291" s="10"/>
      <c r="N291" s="10"/>
    </row>
    <row r="292" spans="1:14">
      <c r="A292" s="10"/>
      <c r="B292" s="10"/>
      <c r="C292" s="10"/>
      <c r="D292" s="10"/>
      <c r="E292" s="32"/>
      <c r="F292" s="10"/>
      <c r="G292" s="25"/>
      <c r="H292" s="10"/>
      <c r="I292" s="10"/>
      <c r="J292" s="10"/>
      <c r="K292" s="20"/>
      <c r="L292" s="10"/>
      <c r="M292" s="10"/>
      <c r="N292" s="10"/>
    </row>
    <row r="293" spans="1:14">
      <c r="A293" s="10"/>
      <c r="B293" s="10"/>
      <c r="C293" s="10"/>
      <c r="D293" s="10"/>
      <c r="E293" s="32"/>
      <c r="F293" s="10"/>
      <c r="G293" s="25"/>
      <c r="H293" s="10"/>
      <c r="I293" s="10"/>
      <c r="J293" s="10"/>
      <c r="K293" s="20"/>
      <c r="L293" s="10"/>
      <c r="M293" s="10"/>
      <c r="N293" s="10"/>
    </row>
    <row r="294" spans="1:14">
      <c r="A294" s="10"/>
      <c r="B294" s="10"/>
      <c r="C294" s="10"/>
      <c r="D294" s="10"/>
      <c r="E294" s="32"/>
      <c r="F294" s="10"/>
      <c r="G294" s="25"/>
      <c r="H294" s="10"/>
      <c r="I294" s="10"/>
      <c r="J294" s="10"/>
      <c r="K294" s="20"/>
      <c r="L294" s="10"/>
      <c r="M294" s="10"/>
      <c r="N294" s="10"/>
    </row>
    <row r="295" spans="1:14">
      <c r="A295" s="10"/>
      <c r="B295" s="10"/>
      <c r="C295" s="10"/>
      <c r="D295" s="10"/>
      <c r="E295" s="32"/>
      <c r="F295" s="10"/>
      <c r="G295" s="25"/>
      <c r="H295" s="10"/>
      <c r="I295" s="10"/>
      <c r="J295" s="10"/>
      <c r="K295" s="20"/>
      <c r="L295" s="10"/>
      <c r="M295" s="10"/>
      <c r="N295" s="10"/>
    </row>
    <row r="296" spans="1:14">
      <c r="A296" s="10"/>
      <c r="B296" s="10"/>
      <c r="C296" s="10"/>
      <c r="D296" s="10"/>
      <c r="E296" s="32"/>
      <c r="F296" s="10"/>
      <c r="G296" s="25"/>
      <c r="H296" s="10"/>
      <c r="I296" s="10"/>
      <c r="J296" s="10"/>
      <c r="K296" s="20"/>
      <c r="L296" s="10"/>
      <c r="M296" s="10"/>
      <c r="N296" s="10"/>
    </row>
    <row r="297" spans="1:14">
      <c r="A297" s="10"/>
      <c r="B297" s="10"/>
      <c r="C297" s="10"/>
      <c r="D297" s="10"/>
      <c r="E297" s="32"/>
      <c r="F297" s="10"/>
      <c r="G297" s="25"/>
      <c r="H297" s="10"/>
      <c r="I297" s="10"/>
      <c r="J297" s="10"/>
      <c r="K297" s="20"/>
      <c r="L297" s="10"/>
      <c r="M297" s="10"/>
      <c r="N297" s="10"/>
    </row>
    <row r="298" spans="1:14">
      <c r="A298" s="10"/>
      <c r="B298" s="10"/>
      <c r="C298" s="10"/>
      <c r="D298" s="10"/>
      <c r="E298" s="32"/>
      <c r="F298" s="10"/>
      <c r="G298" s="25"/>
      <c r="H298" s="10"/>
      <c r="I298" s="10"/>
      <c r="J298" s="10"/>
      <c r="K298" s="20"/>
      <c r="L298" s="10"/>
      <c r="M298" s="10"/>
      <c r="N298" s="10"/>
    </row>
    <row r="299" spans="1:14">
      <c r="A299" s="10"/>
      <c r="B299" s="10"/>
      <c r="C299" s="10"/>
      <c r="D299" s="10"/>
      <c r="E299" s="32"/>
      <c r="F299" s="10"/>
      <c r="G299" s="25"/>
      <c r="H299" s="10"/>
      <c r="I299" s="10"/>
      <c r="J299" s="10"/>
      <c r="K299" s="20"/>
      <c r="L299" s="10"/>
      <c r="M299" s="10"/>
      <c r="N299" s="10"/>
    </row>
    <row r="300" spans="1:14">
      <c r="A300" s="10"/>
      <c r="B300" s="10"/>
      <c r="C300" s="10"/>
      <c r="D300" s="10"/>
      <c r="E300" s="32"/>
      <c r="F300" s="10"/>
      <c r="G300" s="25"/>
      <c r="H300" s="10"/>
      <c r="I300" s="10"/>
      <c r="J300" s="10"/>
      <c r="K300" s="20"/>
      <c r="L300" s="10"/>
      <c r="M300" s="10"/>
      <c r="N300" s="10"/>
    </row>
    <row r="301" spans="1:14">
      <c r="A301" s="10"/>
      <c r="B301" s="10"/>
      <c r="C301" s="10"/>
      <c r="D301" s="10"/>
      <c r="E301" s="32"/>
      <c r="F301" s="10"/>
      <c r="G301" s="25"/>
      <c r="H301" s="10"/>
      <c r="I301" s="10"/>
      <c r="J301" s="10"/>
      <c r="K301" s="20"/>
      <c r="L301" s="10"/>
      <c r="M301" s="10"/>
      <c r="N301" s="10"/>
    </row>
    <row r="302" spans="1:14">
      <c r="A302" s="10"/>
      <c r="B302" s="10"/>
      <c r="C302" s="10"/>
      <c r="D302" s="10"/>
      <c r="E302" s="32"/>
      <c r="F302" s="10"/>
      <c r="G302" s="25"/>
      <c r="H302" s="10"/>
      <c r="I302" s="10"/>
      <c r="J302" s="10"/>
      <c r="K302" s="20"/>
      <c r="L302" s="10"/>
      <c r="M302" s="10"/>
      <c r="N302" s="10"/>
    </row>
    <row r="303" spans="1:14">
      <c r="A303" s="10"/>
      <c r="B303" s="10"/>
      <c r="C303" s="10"/>
      <c r="D303" s="10"/>
      <c r="E303" s="32"/>
      <c r="F303" s="10"/>
      <c r="G303" s="25"/>
      <c r="H303" s="10"/>
      <c r="I303" s="10"/>
      <c r="J303" s="10"/>
      <c r="K303" s="20"/>
      <c r="L303" s="10"/>
      <c r="M303" s="10"/>
      <c r="N303" s="10"/>
    </row>
    <row r="304" spans="1:14">
      <c r="A304" s="10"/>
      <c r="B304" s="10"/>
      <c r="C304" s="10"/>
      <c r="D304" s="10"/>
      <c r="E304" s="32"/>
      <c r="F304" s="10"/>
      <c r="G304" s="25"/>
      <c r="H304" s="10"/>
      <c r="I304" s="10"/>
      <c r="J304" s="10"/>
      <c r="K304" s="20"/>
      <c r="L304" s="10"/>
      <c r="M304" s="10"/>
      <c r="N304" s="10"/>
    </row>
    <row r="305" spans="1:14">
      <c r="A305" s="10"/>
      <c r="B305" s="10"/>
      <c r="C305" s="10"/>
      <c r="D305" s="10"/>
      <c r="E305" s="32"/>
      <c r="F305" s="10"/>
      <c r="G305" s="25"/>
      <c r="H305" s="10"/>
      <c r="I305" s="10"/>
      <c r="J305" s="10"/>
      <c r="K305" s="20"/>
      <c r="L305" s="10"/>
      <c r="M305" s="10"/>
      <c r="N305" s="10"/>
    </row>
    <row r="306" spans="1:14">
      <c r="A306" s="10"/>
      <c r="B306" s="10"/>
      <c r="C306" s="10"/>
      <c r="D306" s="10"/>
      <c r="E306" s="32"/>
      <c r="F306" s="10"/>
      <c r="G306" s="25"/>
      <c r="H306" s="10"/>
      <c r="I306" s="10"/>
      <c r="J306" s="10"/>
      <c r="K306" s="20"/>
      <c r="L306" s="10"/>
      <c r="M306" s="10"/>
      <c r="N306" s="10"/>
    </row>
    <row r="307" spans="1:14">
      <c r="A307" s="10"/>
      <c r="B307" s="10"/>
      <c r="C307" s="10"/>
      <c r="D307" s="10"/>
      <c r="E307" s="32"/>
      <c r="F307" s="10"/>
      <c r="G307" s="25"/>
      <c r="H307" s="10"/>
      <c r="I307" s="10"/>
      <c r="J307" s="10"/>
      <c r="K307" s="20"/>
      <c r="L307" s="10"/>
      <c r="M307" s="10"/>
      <c r="N307" s="10"/>
    </row>
    <row r="308" spans="1:14">
      <c r="A308" s="10"/>
      <c r="B308" s="10"/>
      <c r="C308" s="10"/>
      <c r="D308" s="10"/>
      <c r="E308" s="32"/>
      <c r="F308" s="10"/>
      <c r="G308" s="25"/>
      <c r="H308" s="10"/>
      <c r="I308" s="10"/>
      <c r="J308" s="10"/>
      <c r="K308" s="20"/>
      <c r="L308" s="10"/>
      <c r="M308" s="10"/>
      <c r="N308" s="10"/>
    </row>
    <row r="309" spans="1:14">
      <c r="A309" s="10"/>
      <c r="B309" s="10"/>
      <c r="C309" s="10"/>
      <c r="D309" s="10"/>
      <c r="E309" s="32"/>
      <c r="F309" s="10"/>
      <c r="G309" s="25"/>
      <c r="H309" s="10"/>
      <c r="I309" s="10"/>
      <c r="J309" s="10"/>
      <c r="K309" s="20"/>
      <c r="L309" s="10"/>
      <c r="M309" s="10"/>
      <c r="N309" s="10"/>
    </row>
    <row r="310" spans="1:14">
      <c r="A310" s="10"/>
      <c r="B310" s="10"/>
      <c r="C310" s="10"/>
      <c r="D310" s="10"/>
      <c r="E310" s="32"/>
      <c r="F310" s="10"/>
      <c r="G310" s="25"/>
      <c r="H310" s="10"/>
      <c r="I310" s="10"/>
      <c r="J310" s="10"/>
      <c r="K310" s="20"/>
      <c r="L310" s="10"/>
      <c r="M310" s="10"/>
      <c r="N310" s="10"/>
    </row>
    <row r="311" spans="1:14">
      <c r="A311" s="10"/>
      <c r="B311" s="10"/>
      <c r="C311" s="10"/>
      <c r="D311" s="10"/>
      <c r="E311" s="32"/>
      <c r="F311" s="10"/>
      <c r="G311" s="25"/>
      <c r="H311" s="10"/>
      <c r="I311" s="10"/>
      <c r="J311" s="10"/>
      <c r="K311" s="20"/>
      <c r="L311" s="10"/>
      <c r="M311" s="10"/>
      <c r="N311" s="10"/>
    </row>
    <row r="312" spans="1:14">
      <c r="A312" s="10"/>
      <c r="B312" s="10"/>
      <c r="C312" s="10"/>
      <c r="D312" s="10"/>
      <c r="E312" s="32"/>
      <c r="F312" s="10"/>
      <c r="G312" s="25"/>
      <c r="H312" s="10"/>
      <c r="I312" s="10"/>
      <c r="J312" s="10"/>
      <c r="K312" s="20"/>
      <c r="L312" s="10"/>
      <c r="M312" s="10"/>
      <c r="N312" s="10"/>
    </row>
    <row r="313" spans="1:14">
      <c r="A313" s="10"/>
      <c r="B313" s="10"/>
      <c r="C313" s="10"/>
      <c r="D313" s="10"/>
      <c r="E313" s="32"/>
      <c r="F313" s="10"/>
      <c r="G313" s="25"/>
      <c r="H313" s="10"/>
      <c r="I313" s="10"/>
      <c r="J313" s="10"/>
      <c r="K313" s="20"/>
      <c r="L313" s="10"/>
      <c r="M313" s="10"/>
      <c r="N313" s="10"/>
    </row>
    <row r="314" spans="1:14">
      <c r="A314" s="10"/>
      <c r="B314" s="10"/>
      <c r="C314" s="10"/>
      <c r="D314" s="10"/>
      <c r="E314" s="32"/>
      <c r="F314" s="10"/>
      <c r="G314" s="25"/>
      <c r="H314" s="10"/>
      <c r="I314" s="10"/>
      <c r="J314" s="10"/>
      <c r="K314" s="20"/>
      <c r="L314" s="10"/>
      <c r="M314" s="10"/>
      <c r="N314" s="10"/>
    </row>
    <row r="315" spans="1:14">
      <c r="A315" s="10"/>
      <c r="B315" s="10"/>
      <c r="C315" s="10"/>
      <c r="D315" s="10"/>
      <c r="E315" s="32"/>
      <c r="F315" s="10"/>
      <c r="G315" s="25"/>
      <c r="H315" s="10"/>
      <c r="I315" s="10"/>
      <c r="J315" s="10"/>
      <c r="K315" s="20"/>
      <c r="L315" s="10"/>
      <c r="M315" s="10"/>
      <c r="N315" s="10"/>
    </row>
    <row r="316" spans="1:14">
      <c r="A316" s="10"/>
      <c r="B316" s="10"/>
      <c r="C316" s="10"/>
      <c r="D316" s="10"/>
      <c r="E316" s="32"/>
      <c r="F316" s="10"/>
      <c r="G316" s="25"/>
      <c r="H316" s="10"/>
      <c r="I316" s="10"/>
      <c r="J316" s="10"/>
      <c r="K316" s="20"/>
      <c r="L316" s="10"/>
      <c r="M316" s="10"/>
      <c r="N316" s="10"/>
    </row>
    <row r="317" spans="1:14">
      <c r="A317" s="10"/>
      <c r="B317" s="10"/>
      <c r="C317" s="10"/>
      <c r="D317" s="10"/>
      <c r="E317" s="32"/>
      <c r="F317" s="10"/>
      <c r="G317" s="25"/>
      <c r="H317" s="10"/>
      <c r="I317" s="10"/>
      <c r="J317" s="10"/>
      <c r="K317" s="20"/>
      <c r="L317" s="10"/>
      <c r="M317" s="10"/>
      <c r="N317" s="10"/>
    </row>
    <row r="318" spans="1:14">
      <c r="A318" s="10"/>
      <c r="B318" s="10"/>
      <c r="C318" s="10"/>
      <c r="D318" s="10"/>
      <c r="E318" s="32"/>
      <c r="F318" s="10"/>
      <c r="G318" s="25"/>
      <c r="H318" s="10"/>
      <c r="I318" s="10"/>
      <c r="J318" s="10"/>
      <c r="K318" s="20"/>
      <c r="L318" s="10"/>
      <c r="M318" s="10"/>
      <c r="N318" s="10"/>
    </row>
    <row r="319" spans="1:14">
      <c r="A319" s="10"/>
      <c r="B319" s="10"/>
      <c r="C319" s="10"/>
      <c r="D319" s="10"/>
      <c r="E319" s="32"/>
      <c r="F319" s="10"/>
      <c r="G319" s="25"/>
      <c r="H319" s="10"/>
      <c r="I319" s="10"/>
      <c r="J319" s="10"/>
      <c r="K319" s="20"/>
      <c r="L319" s="10"/>
      <c r="M319" s="10"/>
      <c r="N319" s="10"/>
    </row>
    <row r="320" spans="1:14">
      <c r="A320" s="10"/>
      <c r="B320" s="10"/>
      <c r="C320" s="10"/>
      <c r="D320" s="10"/>
      <c r="E320" s="32"/>
      <c r="F320" s="10"/>
      <c r="G320" s="25"/>
      <c r="H320" s="10"/>
      <c r="I320" s="10"/>
      <c r="J320" s="10"/>
      <c r="K320" s="20"/>
      <c r="L320" s="10"/>
      <c r="M320" s="10"/>
      <c r="N320" s="10"/>
    </row>
    <row r="321" spans="1:14">
      <c r="A321" s="10"/>
      <c r="B321" s="10"/>
      <c r="C321" s="10"/>
      <c r="D321" s="10"/>
      <c r="E321" s="32"/>
      <c r="F321" s="10"/>
      <c r="G321" s="25"/>
      <c r="H321" s="10"/>
      <c r="I321" s="10"/>
      <c r="J321" s="10"/>
      <c r="K321" s="20"/>
      <c r="L321" s="10"/>
      <c r="M321" s="10"/>
      <c r="N321" s="10"/>
    </row>
    <row r="322" spans="1:14">
      <c r="A322" s="10"/>
      <c r="B322" s="10"/>
      <c r="C322" s="10"/>
      <c r="D322" s="10"/>
      <c r="E322" s="32"/>
      <c r="F322" s="10"/>
      <c r="G322" s="25"/>
      <c r="H322" s="10"/>
      <c r="I322" s="10"/>
      <c r="J322" s="10"/>
      <c r="K322" s="20"/>
      <c r="L322" s="10"/>
      <c r="M322" s="10"/>
      <c r="N322" s="10"/>
    </row>
    <row r="323" spans="1:14">
      <c r="A323" s="10"/>
      <c r="B323" s="10"/>
      <c r="C323" s="10"/>
      <c r="D323" s="10"/>
      <c r="E323" s="32"/>
      <c r="F323" s="10"/>
      <c r="G323" s="25"/>
      <c r="H323" s="10"/>
      <c r="I323" s="10"/>
      <c r="J323" s="10"/>
      <c r="K323" s="20"/>
      <c r="L323" s="10"/>
      <c r="M323" s="10"/>
      <c r="N323" s="10"/>
    </row>
    <row r="324" spans="1:14">
      <c r="A324" s="10"/>
      <c r="B324" s="10"/>
      <c r="C324" s="10"/>
      <c r="D324" s="10"/>
      <c r="E324" s="32"/>
      <c r="F324" s="10"/>
      <c r="G324" s="25"/>
      <c r="H324" s="10"/>
      <c r="I324" s="10"/>
      <c r="J324" s="10"/>
      <c r="K324" s="20"/>
      <c r="L324" s="10"/>
      <c r="M324" s="10"/>
      <c r="N324" s="10"/>
    </row>
    <row r="325" spans="1:14">
      <c r="A325" s="10"/>
      <c r="B325" s="10"/>
      <c r="C325" s="10"/>
      <c r="D325" s="10"/>
      <c r="E325" s="32"/>
      <c r="F325" s="10"/>
      <c r="G325" s="25"/>
      <c r="H325" s="10"/>
      <c r="I325" s="10"/>
      <c r="J325" s="10"/>
      <c r="K325" s="20"/>
      <c r="L325" s="10"/>
      <c r="M325" s="10"/>
      <c r="N325" s="10"/>
    </row>
    <row r="326" spans="1:14">
      <c r="A326" s="10"/>
      <c r="B326" s="10"/>
      <c r="C326" s="10"/>
      <c r="D326" s="10"/>
      <c r="E326" s="32"/>
      <c r="F326" s="10"/>
      <c r="G326" s="25"/>
      <c r="H326" s="10"/>
      <c r="I326" s="10"/>
      <c r="J326" s="10"/>
      <c r="K326" s="20"/>
      <c r="L326" s="10"/>
      <c r="M326" s="10"/>
      <c r="N326" s="10"/>
    </row>
    <row r="327" spans="1:14">
      <c r="A327" s="10"/>
      <c r="B327" s="10"/>
      <c r="C327" s="10"/>
      <c r="D327" s="10"/>
      <c r="E327" s="32"/>
      <c r="F327" s="10"/>
      <c r="G327" s="25"/>
      <c r="H327" s="10"/>
      <c r="I327" s="10"/>
      <c r="J327" s="10"/>
      <c r="K327" s="20"/>
      <c r="L327" s="10"/>
      <c r="M327" s="10"/>
      <c r="N327" s="10"/>
    </row>
    <row r="328" spans="1:14">
      <c r="A328" s="10"/>
      <c r="B328" s="10"/>
      <c r="C328" s="10"/>
      <c r="D328" s="10"/>
      <c r="E328" s="32"/>
      <c r="F328" s="10"/>
      <c r="G328" s="25"/>
      <c r="H328" s="10"/>
      <c r="I328" s="10"/>
      <c r="J328" s="10"/>
      <c r="K328" s="20"/>
      <c r="L328" s="10"/>
      <c r="M328" s="10"/>
      <c r="N328" s="10"/>
    </row>
    <row r="329" spans="1:14">
      <c r="A329" s="10"/>
      <c r="B329" s="10"/>
      <c r="C329" s="10"/>
      <c r="D329" s="10"/>
      <c r="E329" s="32"/>
      <c r="F329" s="10"/>
      <c r="G329" s="25"/>
      <c r="H329" s="10"/>
      <c r="I329" s="10"/>
      <c r="J329" s="10"/>
      <c r="K329" s="20"/>
      <c r="L329" s="10"/>
      <c r="M329" s="10"/>
      <c r="N329" s="10"/>
    </row>
    <row r="330" spans="1:14">
      <c r="A330" s="10"/>
      <c r="B330" s="10"/>
      <c r="C330" s="10"/>
      <c r="D330" s="10"/>
      <c r="E330" s="32"/>
      <c r="F330" s="10"/>
      <c r="G330" s="25"/>
      <c r="H330" s="10"/>
      <c r="I330" s="10"/>
      <c r="J330" s="10"/>
      <c r="K330" s="20"/>
      <c r="L330" s="10"/>
      <c r="M330" s="10"/>
      <c r="N330" s="10"/>
    </row>
    <row r="331" spans="1:14">
      <c r="A331" s="10"/>
      <c r="B331" s="10"/>
      <c r="C331" s="10"/>
      <c r="D331" s="10"/>
      <c r="E331" s="32"/>
      <c r="F331" s="10"/>
      <c r="G331" s="25"/>
      <c r="H331" s="10"/>
      <c r="I331" s="10"/>
      <c r="J331" s="10"/>
      <c r="K331" s="20"/>
      <c r="L331" s="10"/>
      <c r="M331" s="10"/>
      <c r="N331" s="10"/>
    </row>
    <row r="332" spans="1:14">
      <c r="A332" s="10"/>
      <c r="B332" s="10"/>
      <c r="C332" s="10"/>
      <c r="D332" s="10"/>
      <c r="E332" s="32"/>
      <c r="F332" s="10"/>
      <c r="G332" s="25"/>
      <c r="H332" s="10"/>
      <c r="I332" s="10"/>
      <c r="J332" s="10"/>
      <c r="K332" s="20"/>
      <c r="L332" s="10"/>
      <c r="M332" s="10"/>
      <c r="N332" s="10"/>
    </row>
    <row r="333" spans="1:14">
      <c r="A333" s="10"/>
      <c r="B333" s="10"/>
      <c r="C333" s="10"/>
      <c r="D333" s="10"/>
      <c r="E333" s="32"/>
      <c r="F333" s="10"/>
      <c r="G333" s="25"/>
      <c r="H333" s="10"/>
      <c r="I333" s="10"/>
      <c r="J333" s="10"/>
      <c r="K333" s="20"/>
      <c r="L333" s="10"/>
      <c r="M333" s="10"/>
      <c r="N333" s="10"/>
    </row>
    <row r="334" spans="1:14">
      <c r="A334" s="10"/>
      <c r="B334" s="10"/>
      <c r="C334" s="10"/>
      <c r="D334" s="10"/>
      <c r="E334" s="32"/>
      <c r="F334" s="10"/>
      <c r="G334" s="25"/>
      <c r="H334" s="10"/>
      <c r="I334" s="10"/>
      <c r="J334" s="10"/>
      <c r="K334" s="20"/>
      <c r="L334" s="10"/>
      <c r="M334" s="10"/>
      <c r="N334" s="10"/>
    </row>
    <row r="335" spans="1:14">
      <c r="A335" s="10"/>
      <c r="B335" s="10"/>
      <c r="C335" s="10"/>
      <c r="D335" s="10"/>
      <c r="E335" s="32"/>
      <c r="F335" s="10"/>
      <c r="G335" s="25"/>
      <c r="H335" s="10"/>
      <c r="I335" s="10"/>
      <c r="J335" s="10"/>
      <c r="K335" s="20"/>
      <c r="L335" s="10"/>
      <c r="M335" s="10"/>
      <c r="N335" s="10"/>
    </row>
    <row r="336" spans="1:14">
      <c r="A336" s="10"/>
      <c r="B336" s="10"/>
      <c r="C336" s="10"/>
      <c r="D336" s="10"/>
      <c r="E336" s="32"/>
      <c r="F336" s="10"/>
      <c r="G336" s="25"/>
      <c r="H336" s="10"/>
      <c r="I336" s="10"/>
      <c r="J336" s="10"/>
      <c r="K336" s="20"/>
      <c r="L336" s="10"/>
      <c r="M336" s="10"/>
      <c r="N336" s="10"/>
    </row>
    <row r="337" spans="1:14">
      <c r="A337" s="10"/>
      <c r="B337" s="10"/>
      <c r="C337" s="10"/>
      <c r="D337" s="10"/>
      <c r="E337" s="32"/>
      <c r="F337" s="10"/>
      <c r="G337" s="25"/>
      <c r="H337" s="10"/>
      <c r="I337" s="10"/>
      <c r="J337" s="10"/>
      <c r="K337" s="20"/>
      <c r="L337" s="10"/>
      <c r="M337" s="10"/>
      <c r="N337" s="10"/>
    </row>
    <row r="338" spans="1:14">
      <c r="A338" s="10"/>
      <c r="B338" s="10"/>
      <c r="C338" s="10"/>
      <c r="D338" s="10"/>
      <c r="E338" s="32"/>
      <c r="F338" s="10"/>
      <c r="G338" s="25"/>
      <c r="H338" s="10"/>
      <c r="I338" s="10"/>
      <c r="J338" s="10"/>
      <c r="K338" s="20"/>
      <c r="L338" s="10"/>
      <c r="M338" s="10"/>
      <c r="N338" s="10"/>
    </row>
    <row r="339" spans="1:14">
      <c r="A339" s="10"/>
      <c r="B339" s="10"/>
      <c r="C339" s="10"/>
      <c r="D339" s="10"/>
      <c r="E339" s="32"/>
      <c r="F339" s="10"/>
      <c r="G339" s="25"/>
      <c r="H339" s="10"/>
      <c r="I339" s="10"/>
      <c r="J339" s="10"/>
      <c r="K339" s="20"/>
      <c r="L339" s="10"/>
      <c r="M339" s="10"/>
      <c r="N339" s="10"/>
    </row>
    <row r="340" spans="1:14">
      <c r="A340" s="10"/>
      <c r="B340" s="10"/>
      <c r="C340" s="10"/>
      <c r="D340" s="10"/>
      <c r="E340" s="32"/>
      <c r="F340" s="10"/>
      <c r="G340" s="25"/>
      <c r="H340" s="10"/>
      <c r="I340" s="10"/>
      <c r="J340" s="10"/>
      <c r="K340" s="20"/>
      <c r="L340" s="10"/>
      <c r="M340" s="10"/>
      <c r="N340" s="10"/>
    </row>
    <row r="341" spans="1:14">
      <c r="A341" s="10"/>
      <c r="B341" s="10"/>
      <c r="C341" s="10"/>
      <c r="D341" s="10"/>
      <c r="E341" s="32"/>
      <c r="F341" s="10"/>
      <c r="G341" s="25"/>
      <c r="H341" s="10"/>
      <c r="I341" s="10"/>
      <c r="J341" s="10"/>
      <c r="K341" s="20"/>
      <c r="L341" s="10"/>
      <c r="M341" s="10"/>
      <c r="N341" s="10"/>
    </row>
    <row r="342" spans="1:14">
      <c r="A342" s="10"/>
      <c r="B342" s="10"/>
      <c r="C342" s="10"/>
      <c r="D342" s="10"/>
      <c r="E342" s="32"/>
      <c r="F342" s="10"/>
      <c r="G342" s="25"/>
      <c r="H342" s="10"/>
      <c r="I342" s="10"/>
      <c r="J342" s="10"/>
      <c r="K342" s="20"/>
      <c r="L342" s="10"/>
      <c r="M342" s="10"/>
      <c r="N342" s="10"/>
    </row>
    <row r="343" spans="1:14">
      <c r="A343" s="10"/>
      <c r="B343" s="10"/>
      <c r="C343" s="10"/>
      <c r="D343" s="10"/>
      <c r="E343" s="32"/>
      <c r="F343" s="10"/>
      <c r="G343" s="25"/>
      <c r="H343" s="10"/>
      <c r="I343" s="10"/>
      <c r="J343" s="10"/>
      <c r="K343" s="20"/>
      <c r="L343" s="10"/>
      <c r="M343" s="10"/>
      <c r="N343" s="10"/>
    </row>
    <row r="344" spans="1:14">
      <c r="A344" s="10"/>
      <c r="B344" s="10"/>
      <c r="C344" s="10"/>
      <c r="D344" s="10"/>
      <c r="E344" s="32"/>
      <c r="F344" s="10"/>
      <c r="G344" s="25"/>
      <c r="H344" s="10"/>
      <c r="I344" s="10"/>
      <c r="J344" s="10"/>
      <c r="K344" s="20"/>
      <c r="L344" s="10"/>
      <c r="M344" s="10"/>
      <c r="N344" s="10"/>
    </row>
    <row r="345" spans="1:14">
      <c r="A345" s="10"/>
      <c r="B345" s="10"/>
      <c r="C345" s="10"/>
      <c r="D345" s="10"/>
      <c r="E345" s="32"/>
      <c r="F345" s="10"/>
      <c r="G345" s="25"/>
      <c r="H345" s="10"/>
      <c r="I345" s="10"/>
      <c r="J345" s="10"/>
      <c r="K345" s="20"/>
      <c r="L345" s="10"/>
      <c r="M345" s="10"/>
      <c r="N345" s="10"/>
    </row>
    <row r="346" spans="1:14">
      <c r="A346" s="10"/>
      <c r="B346" s="10"/>
      <c r="C346" s="10"/>
      <c r="D346" s="10"/>
      <c r="E346" s="32"/>
      <c r="F346" s="10"/>
      <c r="G346" s="25"/>
      <c r="H346" s="10"/>
      <c r="I346" s="10"/>
      <c r="J346" s="10"/>
      <c r="K346" s="20"/>
      <c r="L346" s="10"/>
      <c r="M346" s="10"/>
      <c r="N346" s="10"/>
    </row>
    <row r="347" spans="1:14">
      <c r="A347" s="10"/>
      <c r="B347" s="10"/>
      <c r="C347" s="10"/>
      <c r="D347" s="10"/>
      <c r="E347" s="32"/>
      <c r="F347" s="10"/>
      <c r="G347" s="25"/>
      <c r="H347" s="10"/>
      <c r="I347" s="10"/>
      <c r="J347" s="10"/>
      <c r="K347" s="20"/>
      <c r="L347" s="10"/>
      <c r="M347" s="10"/>
      <c r="N347" s="10"/>
    </row>
    <row r="348" spans="1:14">
      <c r="A348" s="10"/>
      <c r="B348" s="10"/>
      <c r="C348" s="10"/>
      <c r="D348" s="10"/>
      <c r="E348" s="32"/>
      <c r="F348" s="10"/>
      <c r="G348" s="25"/>
      <c r="H348" s="10"/>
      <c r="I348" s="10"/>
      <c r="J348" s="10"/>
      <c r="K348" s="20"/>
      <c r="L348" s="10"/>
      <c r="M348" s="10"/>
      <c r="N348" s="10"/>
    </row>
    <row r="349" spans="1:14">
      <c r="A349" s="10"/>
      <c r="B349" s="10"/>
      <c r="C349" s="10"/>
      <c r="D349" s="10"/>
      <c r="E349" s="32"/>
      <c r="F349" s="10"/>
      <c r="G349" s="25"/>
      <c r="H349" s="10"/>
      <c r="I349" s="10"/>
      <c r="J349" s="10"/>
      <c r="K349" s="20"/>
      <c r="L349" s="10"/>
      <c r="M349" s="10"/>
      <c r="N349" s="10"/>
    </row>
    <row r="350" spans="1:14">
      <c r="A350" s="10"/>
      <c r="B350" s="10"/>
      <c r="C350" s="10"/>
      <c r="D350" s="10"/>
      <c r="E350" s="32"/>
      <c r="F350" s="10"/>
      <c r="G350" s="25"/>
      <c r="H350" s="10"/>
      <c r="I350" s="10"/>
      <c r="J350" s="10"/>
      <c r="K350" s="20"/>
      <c r="L350" s="10"/>
      <c r="M350" s="10"/>
      <c r="N350" s="10"/>
    </row>
    <row r="351" spans="1:14">
      <c r="A351" s="10"/>
      <c r="B351" s="10"/>
      <c r="C351" s="10"/>
      <c r="D351" s="10"/>
      <c r="E351" s="32"/>
      <c r="F351" s="10"/>
      <c r="G351" s="25"/>
      <c r="H351" s="10"/>
      <c r="I351" s="10"/>
      <c r="J351" s="10"/>
      <c r="K351" s="20"/>
      <c r="L351" s="10"/>
      <c r="M351" s="10"/>
      <c r="N351" s="10"/>
    </row>
    <row r="352" spans="1:14">
      <c r="A352" s="10"/>
      <c r="B352" s="10"/>
      <c r="C352" s="10"/>
      <c r="D352" s="10"/>
      <c r="E352" s="32"/>
      <c r="F352" s="10"/>
      <c r="G352" s="25"/>
      <c r="H352" s="10"/>
      <c r="I352" s="10"/>
      <c r="J352" s="10"/>
      <c r="K352" s="20"/>
      <c r="L352" s="10"/>
      <c r="M352" s="10"/>
      <c r="N352" s="10"/>
    </row>
    <row r="353" spans="1:14">
      <c r="A353" s="10"/>
      <c r="B353" s="10"/>
      <c r="C353" s="10"/>
      <c r="D353" s="10"/>
      <c r="E353" s="32"/>
      <c r="F353" s="10"/>
      <c r="G353" s="25"/>
      <c r="H353" s="10"/>
      <c r="I353" s="10"/>
      <c r="J353" s="10"/>
      <c r="K353" s="20"/>
      <c r="L353" s="10"/>
      <c r="M353" s="10"/>
      <c r="N353" s="10"/>
    </row>
    <row r="354" spans="1:14">
      <c r="A354" s="10"/>
      <c r="B354" s="10"/>
      <c r="C354" s="10"/>
      <c r="D354" s="10"/>
      <c r="E354" s="32"/>
      <c r="F354" s="10"/>
      <c r="G354" s="25"/>
      <c r="H354" s="10"/>
      <c r="I354" s="10"/>
      <c r="J354" s="10"/>
      <c r="K354" s="20"/>
      <c r="L354" s="10"/>
      <c r="M354" s="10"/>
      <c r="N354" s="10"/>
    </row>
    <row r="355" spans="1:14">
      <c r="A355" s="10"/>
      <c r="B355" s="10"/>
      <c r="C355" s="10"/>
      <c r="D355" s="10"/>
      <c r="E355" s="32"/>
      <c r="F355" s="10"/>
      <c r="G355" s="25"/>
      <c r="H355" s="10"/>
      <c r="I355" s="10"/>
      <c r="J355" s="10"/>
      <c r="K355" s="20"/>
      <c r="L355" s="10"/>
      <c r="M355" s="10"/>
      <c r="N355" s="10"/>
    </row>
    <row r="356" spans="1:14">
      <c r="A356" s="10"/>
      <c r="B356" s="10"/>
      <c r="C356" s="10"/>
      <c r="D356" s="10"/>
      <c r="E356" s="32"/>
      <c r="F356" s="10"/>
      <c r="G356" s="25"/>
      <c r="H356" s="10"/>
      <c r="I356" s="10"/>
      <c r="J356" s="10"/>
      <c r="K356" s="20"/>
      <c r="L356" s="10"/>
      <c r="M356" s="10"/>
      <c r="N356" s="10"/>
    </row>
    <row r="357" spans="1:14">
      <c r="A357" s="10"/>
      <c r="B357" s="10"/>
      <c r="C357" s="10"/>
      <c r="D357" s="10"/>
      <c r="E357" s="32"/>
      <c r="F357" s="10"/>
      <c r="G357" s="25"/>
      <c r="H357" s="10"/>
      <c r="I357" s="10"/>
      <c r="J357" s="10"/>
      <c r="K357" s="20"/>
      <c r="L357" s="10"/>
      <c r="M357" s="10"/>
      <c r="N357" s="10"/>
    </row>
    <row r="358" spans="1:14">
      <c r="A358" s="10"/>
      <c r="B358" s="10"/>
      <c r="C358" s="10"/>
      <c r="D358" s="10"/>
      <c r="E358" s="32"/>
      <c r="F358" s="10"/>
      <c r="G358" s="25"/>
      <c r="H358" s="10"/>
      <c r="I358" s="10"/>
      <c r="J358" s="10"/>
      <c r="K358" s="20"/>
      <c r="L358" s="10"/>
      <c r="M358" s="10"/>
      <c r="N358" s="10"/>
    </row>
    <row r="359" spans="1:14">
      <c r="A359" s="10"/>
      <c r="B359" s="10"/>
      <c r="C359" s="10"/>
      <c r="D359" s="10"/>
      <c r="E359" s="32"/>
      <c r="F359" s="10"/>
      <c r="G359" s="25"/>
      <c r="H359" s="10"/>
      <c r="I359" s="10"/>
      <c r="J359" s="10"/>
      <c r="K359" s="20"/>
      <c r="L359" s="10"/>
      <c r="M359" s="10"/>
      <c r="N359" s="10"/>
    </row>
    <row r="360" spans="1:14">
      <c r="A360" s="10"/>
      <c r="B360" s="10"/>
      <c r="C360" s="10"/>
      <c r="D360" s="10"/>
      <c r="E360" s="32"/>
      <c r="F360" s="10"/>
      <c r="G360" s="25"/>
      <c r="H360" s="10"/>
      <c r="I360" s="10"/>
      <c r="J360" s="10"/>
      <c r="K360" s="20"/>
      <c r="L360" s="10"/>
      <c r="M360" s="10"/>
      <c r="N360" s="10"/>
    </row>
    <row r="361" spans="1:14">
      <c r="A361" s="10"/>
      <c r="B361" s="10"/>
      <c r="C361" s="10"/>
      <c r="D361" s="10"/>
      <c r="E361" s="32"/>
      <c r="F361" s="10"/>
      <c r="G361" s="25"/>
      <c r="H361" s="10"/>
      <c r="I361" s="10"/>
      <c r="J361" s="10"/>
      <c r="K361" s="20"/>
      <c r="L361" s="10"/>
      <c r="M361" s="10"/>
      <c r="N361" s="10"/>
    </row>
    <row r="362" spans="1:14">
      <c r="A362" s="10"/>
      <c r="B362" s="10"/>
      <c r="C362" s="10"/>
      <c r="D362" s="10"/>
      <c r="E362" s="32"/>
      <c r="F362" s="10"/>
      <c r="G362" s="25"/>
      <c r="H362" s="10"/>
      <c r="I362" s="10"/>
      <c r="J362" s="10"/>
      <c r="K362" s="20"/>
      <c r="L362" s="10"/>
      <c r="M362" s="10"/>
      <c r="N362" s="10"/>
    </row>
    <row r="363" spans="1:14">
      <c r="A363" s="10"/>
      <c r="B363" s="10"/>
      <c r="C363" s="10"/>
      <c r="D363" s="10"/>
      <c r="E363" s="32"/>
      <c r="F363" s="10"/>
      <c r="G363" s="25"/>
      <c r="H363" s="10"/>
      <c r="I363" s="10"/>
      <c r="J363" s="10"/>
      <c r="K363" s="20"/>
      <c r="L363" s="10"/>
      <c r="M363" s="10"/>
      <c r="N363" s="10"/>
    </row>
    <row r="364" spans="1:14">
      <c r="A364" s="10"/>
      <c r="B364" s="10"/>
      <c r="C364" s="10"/>
      <c r="D364" s="10"/>
      <c r="E364" s="32"/>
      <c r="F364" s="10"/>
      <c r="G364" s="25"/>
      <c r="H364" s="10"/>
      <c r="I364" s="10"/>
      <c r="J364" s="10"/>
      <c r="K364" s="20"/>
      <c r="L364" s="10"/>
      <c r="M364" s="10"/>
      <c r="N364" s="10"/>
    </row>
    <row r="365" spans="1:14">
      <c r="A365" s="10"/>
      <c r="B365" s="10"/>
      <c r="C365" s="10"/>
      <c r="D365" s="10"/>
      <c r="E365" s="32"/>
      <c r="F365" s="10"/>
      <c r="G365" s="25"/>
      <c r="H365" s="10"/>
      <c r="I365" s="10"/>
      <c r="J365" s="10"/>
      <c r="K365" s="20"/>
      <c r="L365" s="10"/>
      <c r="M365" s="10"/>
      <c r="N365" s="10"/>
    </row>
    <row r="366" spans="1:14">
      <c r="A366" s="10"/>
      <c r="B366" s="10"/>
      <c r="C366" s="10"/>
      <c r="D366" s="10"/>
      <c r="E366" s="32"/>
      <c r="F366" s="10"/>
      <c r="G366" s="25"/>
      <c r="H366" s="10"/>
      <c r="I366" s="10"/>
      <c r="J366" s="10"/>
      <c r="K366" s="20"/>
      <c r="L366" s="10"/>
      <c r="M366" s="10"/>
      <c r="N366" s="10"/>
    </row>
    <row r="367" spans="1:14">
      <c r="A367" s="10"/>
      <c r="B367" s="10"/>
      <c r="C367" s="10"/>
      <c r="D367" s="10"/>
      <c r="E367" s="32"/>
      <c r="F367" s="10"/>
      <c r="G367" s="25"/>
      <c r="H367" s="10"/>
      <c r="I367" s="10"/>
      <c r="J367" s="10"/>
      <c r="K367" s="20"/>
      <c r="L367" s="10"/>
      <c r="M367" s="10"/>
      <c r="N367" s="10"/>
    </row>
    <row r="368" spans="1:14">
      <c r="A368" s="10"/>
      <c r="B368" s="10"/>
      <c r="C368" s="10"/>
      <c r="D368" s="10"/>
      <c r="E368" s="32"/>
      <c r="F368" s="10"/>
      <c r="G368" s="25"/>
      <c r="H368" s="10"/>
      <c r="I368" s="10"/>
      <c r="J368" s="10"/>
      <c r="K368" s="20"/>
      <c r="L368" s="10"/>
      <c r="M368" s="10"/>
      <c r="N368" s="10"/>
    </row>
    <row r="369" spans="1:14">
      <c r="A369" s="10"/>
      <c r="B369" s="10"/>
      <c r="C369" s="10"/>
      <c r="D369" s="10"/>
      <c r="E369" s="32"/>
      <c r="F369" s="10"/>
      <c r="G369" s="25"/>
      <c r="H369" s="10"/>
      <c r="I369" s="10"/>
      <c r="J369" s="10"/>
      <c r="K369" s="20"/>
      <c r="L369" s="10"/>
      <c r="M369" s="10"/>
      <c r="N369" s="10"/>
    </row>
    <row r="370" spans="1:14">
      <c r="A370" s="10"/>
      <c r="B370" s="10"/>
      <c r="C370" s="10"/>
      <c r="D370" s="10"/>
      <c r="E370" s="32"/>
      <c r="F370" s="10"/>
      <c r="G370" s="25"/>
      <c r="H370" s="10"/>
      <c r="I370" s="10"/>
      <c r="J370" s="10"/>
      <c r="K370" s="20"/>
      <c r="L370" s="10"/>
      <c r="M370" s="10"/>
      <c r="N370" s="10"/>
    </row>
    <row r="371" spans="1:14">
      <c r="A371" s="10"/>
      <c r="B371" s="10"/>
      <c r="C371" s="10"/>
      <c r="D371" s="10"/>
      <c r="E371" s="32"/>
      <c r="F371" s="10"/>
      <c r="G371" s="25"/>
      <c r="H371" s="10"/>
      <c r="I371" s="10"/>
      <c r="J371" s="10"/>
      <c r="K371" s="20"/>
      <c r="L371" s="10"/>
      <c r="M371" s="10"/>
      <c r="N371" s="10"/>
    </row>
    <row r="372" spans="1:14">
      <c r="A372" s="10"/>
      <c r="B372" s="10"/>
      <c r="C372" s="10"/>
      <c r="D372" s="10"/>
      <c r="E372" s="32"/>
      <c r="F372" s="10"/>
      <c r="G372" s="25"/>
      <c r="H372" s="10"/>
      <c r="I372" s="10"/>
      <c r="J372" s="10"/>
      <c r="K372" s="20"/>
      <c r="L372" s="10"/>
      <c r="M372" s="10"/>
      <c r="N372" s="10"/>
    </row>
    <row r="373" spans="1:14">
      <c r="A373" s="10"/>
      <c r="B373" s="10"/>
      <c r="C373" s="10"/>
      <c r="D373" s="10"/>
      <c r="E373" s="32"/>
      <c r="F373" s="10"/>
      <c r="G373" s="25"/>
      <c r="H373" s="10"/>
      <c r="I373" s="10"/>
      <c r="J373" s="10"/>
      <c r="K373" s="20"/>
      <c r="L373" s="10"/>
      <c r="M373" s="10"/>
      <c r="N373" s="10"/>
    </row>
    <row r="374" spans="1:14">
      <c r="A374" s="10"/>
      <c r="B374" s="10"/>
      <c r="C374" s="10"/>
      <c r="D374" s="10"/>
      <c r="E374" s="32"/>
      <c r="F374" s="10"/>
      <c r="G374" s="25"/>
      <c r="H374" s="10"/>
      <c r="I374" s="10"/>
      <c r="J374" s="10"/>
      <c r="K374" s="20"/>
      <c r="L374" s="10"/>
      <c r="M374" s="10"/>
      <c r="N374" s="10"/>
    </row>
    <row r="375" spans="1:14">
      <c r="A375" s="10"/>
      <c r="B375" s="10"/>
      <c r="C375" s="10"/>
      <c r="D375" s="10"/>
      <c r="E375" s="32"/>
      <c r="F375" s="10"/>
      <c r="G375" s="25"/>
      <c r="H375" s="10"/>
      <c r="I375" s="10"/>
      <c r="J375" s="10"/>
      <c r="K375" s="20"/>
      <c r="L375" s="10"/>
      <c r="M375" s="10"/>
      <c r="N375" s="10"/>
    </row>
    <row r="376" spans="1:14">
      <c r="A376" s="10"/>
      <c r="B376" s="10"/>
      <c r="C376" s="10"/>
      <c r="D376" s="10"/>
      <c r="E376" s="32"/>
      <c r="F376" s="10"/>
      <c r="G376" s="25"/>
      <c r="H376" s="10"/>
      <c r="I376" s="10"/>
      <c r="J376" s="10"/>
      <c r="K376" s="20"/>
      <c r="L376" s="10"/>
      <c r="M376" s="10"/>
      <c r="N376" s="10"/>
    </row>
    <row r="377" spans="1:14">
      <c r="A377" s="10"/>
      <c r="B377" s="10"/>
      <c r="C377" s="10"/>
      <c r="D377" s="10"/>
      <c r="E377" s="32"/>
      <c r="F377" s="10"/>
      <c r="G377" s="25"/>
      <c r="H377" s="10"/>
      <c r="I377" s="10"/>
      <c r="J377" s="10"/>
      <c r="K377" s="20"/>
      <c r="L377" s="10"/>
      <c r="M377" s="10"/>
      <c r="N377" s="10"/>
    </row>
    <row r="378" spans="1:14">
      <c r="A378" s="10"/>
      <c r="B378" s="10"/>
      <c r="C378" s="10"/>
      <c r="D378" s="10"/>
      <c r="E378" s="32"/>
      <c r="F378" s="10"/>
      <c r="G378" s="25"/>
      <c r="H378" s="10"/>
      <c r="I378" s="10"/>
      <c r="J378" s="10"/>
      <c r="K378" s="20"/>
      <c r="L378" s="10"/>
      <c r="M378" s="10"/>
      <c r="N378" s="10"/>
    </row>
    <row r="379" spans="1:14">
      <c r="A379" s="10"/>
      <c r="B379" s="10"/>
      <c r="C379" s="10"/>
      <c r="D379" s="10"/>
      <c r="E379" s="32"/>
      <c r="F379" s="10"/>
      <c r="G379" s="25"/>
      <c r="H379" s="10"/>
      <c r="I379" s="10"/>
      <c r="J379" s="10"/>
      <c r="K379" s="20"/>
      <c r="L379" s="10"/>
      <c r="M379" s="10"/>
      <c r="N379" s="10"/>
    </row>
    <row r="380" spans="1:14">
      <c r="A380" s="10"/>
      <c r="B380" s="10"/>
      <c r="C380" s="10"/>
      <c r="D380" s="10"/>
      <c r="E380" s="32"/>
      <c r="F380" s="10"/>
      <c r="G380" s="25"/>
      <c r="H380" s="10"/>
      <c r="I380" s="10"/>
      <c r="J380" s="10"/>
      <c r="K380" s="20"/>
      <c r="L380" s="10"/>
      <c r="M380" s="10"/>
      <c r="N380" s="10"/>
    </row>
    <row r="381" spans="1:14">
      <c r="A381" s="10"/>
      <c r="B381" s="10"/>
      <c r="C381" s="10"/>
      <c r="D381" s="10"/>
      <c r="E381" s="32"/>
      <c r="F381" s="10"/>
      <c r="G381" s="25"/>
      <c r="H381" s="10"/>
      <c r="I381" s="10"/>
      <c r="J381" s="10"/>
      <c r="K381" s="20"/>
      <c r="L381" s="10"/>
      <c r="M381" s="10"/>
      <c r="N381" s="10"/>
    </row>
    <row r="382" spans="1:14">
      <c r="A382" s="10"/>
      <c r="B382" s="10"/>
      <c r="C382" s="10"/>
      <c r="D382" s="10"/>
      <c r="E382" s="32"/>
      <c r="F382" s="10"/>
      <c r="G382" s="25"/>
      <c r="H382" s="10"/>
      <c r="I382" s="10"/>
      <c r="J382" s="10"/>
      <c r="K382" s="20"/>
      <c r="L382" s="10"/>
      <c r="M382" s="10"/>
      <c r="N382" s="10"/>
    </row>
    <row r="383" spans="1:14">
      <c r="A383" s="10"/>
      <c r="B383" s="10"/>
      <c r="C383" s="10"/>
      <c r="D383" s="10"/>
      <c r="E383" s="32"/>
      <c r="F383" s="10"/>
      <c r="G383" s="25"/>
      <c r="H383" s="10"/>
      <c r="I383" s="10"/>
      <c r="J383" s="10"/>
      <c r="K383" s="20"/>
      <c r="L383" s="10"/>
      <c r="M383" s="10"/>
      <c r="N383" s="10"/>
    </row>
    <row r="384" spans="1:14">
      <c r="A384" s="10"/>
      <c r="B384" s="10"/>
      <c r="C384" s="10"/>
      <c r="D384" s="10"/>
      <c r="E384" s="32"/>
      <c r="F384" s="10"/>
      <c r="G384" s="25"/>
      <c r="H384" s="10"/>
      <c r="I384" s="10"/>
      <c r="J384" s="10"/>
      <c r="K384" s="20"/>
      <c r="L384" s="10"/>
      <c r="M384" s="10"/>
      <c r="N384" s="10"/>
    </row>
    <row r="385" spans="1:14">
      <c r="A385" s="10"/>
      <c r="B385" s="10"/>
      <c r="C385" s="10"/>
      <c r="D385" s="10"/>
      <c r="E385" s="32"/>
      <c r="F385" s="10"/>
      <c r="G385" s="25"/>
      <c r="H385" s="10"/>
      <c r="I385" s="10"/>
      <c r="J385" s="10"/>
      <c r="K385" s="20"/>
      <c r="L385" s="10"/>
      <c r="M385" s="10"/>
      <c r="N385" s="10"/>
    </row>
    <row r="386" spans="1:14">
      <c r="A386" s="10"/>
      <c r="B386" s="10"/>
      <c r="C386" s="10"/>
      <c r="D386" s="10"/>
      <c r="E386" s="32"/>
      <c r="F386" s="10"/>
      <c r="G386" s="25"/>
      <c r="H386" s="10"/>
      <c r="I386" s="10"/>
      <c r="J386" s="10"/>
      <c r="K386" s="20"/>
      <c r="L386" s="10"/>
      <c r="M386" s="10"/>
      <c r="N386" s="10"/>
    </row>
  </sheetData>
  <conditionalFormatting sqref="I1:I1048576">
    <cfRule type="cellIs" dxfId="0" priority="7" operator="equal">
      <formula>2012</formula>
    </cfRule>
  </conditionalFormatting>
  <conditionalFormatting sqref="G1:G1048576">
    <cfRule type="dataBar" priority="6">
      <dataBar>
        <cfvo type="min" val="0"/>
        <cfvo type="max" val="0"/>
        <color rgb="FF008AEF"/>
      </dataBar>
      <extLst xmlns:x14="http://schemas.microsoft.com/office/spreadsheetml/2009/9/main">
        <ext uri="{B025F937-C7B1-47D3-B67F-A62EFF666E3E}">
          <x14:id>{1E812D16-49FA-4DC0-87FD-5F5F4D79678B}</x14:id>
        </ext>
      </extLst>
    </cfRule>
  </conditionalFormatting>
  <conditionalFormatting sqref="L1:L1048576">
    <cfRule type="iconSet" priority="1">
      <iconSet iconSet="3Symbols2">
        <cfvo type="percent" val="0"/>
        <cfvo type="percent" val="59"/>
        <cfvo type="percent" val="60" gte="0"/>
      </iconSet>
    </cfRule>
  </conditionalFormatting>
  <pageMargins left="0.7" right="0.7" top="0.75" bottom="0.75" header="0.3" footer="0.3"/>
  <pageSetup orientation="portrait" r:id="rId1"/>
  <drawing r:id="rId2"/>
  <legacyDrawing r:id="rId3"/>
  <extLst xmlns:x14="http://schemas.microsoft.com/office/spreadsheetml/2009/9/main">
    <ext uri="{78C0D931-6437-407d-A8EE-F0AAD7539E65}">
      <x14:conditionalFormattings>
        <x14:conditionalFormatting xmlns:xm="http://schemas.microsoft.com/office/excel/2006/main">
          <x14:cfRule type="dataBar" id="{1E812D16-49FA-4DC0-87FD-5F5F4D79678B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G1:G1048576</xm:sqref>
        </x14:conditionalFormatting>
        <x14:conditionalFormatting xmlns:xm="http://schemas.microsoft.com/office/excel/2006/main">
          <x14:cfRule type="iconSet" priority="4" id="{2D37E4AF-2738-4A00-97A0-9EF43EF2F1DF}">
            <x14:iconSet iconSet="3Symbols2" custom="1">
              <x14:cfvo type="percent">
                <xm:f>0</xm:f>
              </x14:cfvo>
              <x14:cfvo type="num">
                <xm:f>60</xm:f>
              </x14:cfvo>
              <x14:cfvo type="num">
                <xm:f>60</xm:f>
              </x14:cfvo>
              <x14:cfIcon iconSet="3TrafficLights1" iconId="0"/>
              <x14:cfIcon iconSet="3Symbols2" iconId="0"/>
              <x14:cfIcon iconSet="3Symbols2" iconId="2"/>
            </x14:iconSet>
          </x14:cfRule>
          <xm:sqref>L2</xm:sqref>
        </x14:conditionalFormatting>
        <x14:conditionalFormatting xmlns:xm="http://schemas.microsoft.com/office/excel/2006/main">
          <x14:cfRule type="iconSet" priority="2" id="{E67C13CF-D296-4F85-91FA-9366CDD6D80F}">
            <x14:iconSet iconSet="3Symbols2" custom="1">
              <x14:cfvo type="percent">
                <xm:f>0</xm:f>
              </x14:cfvo>
              <x14:cfvo type="num">
                <xm:f>60</xm:f>
              </x14:cfvo>
              <x14:cfvo type="num">
                <xm:f>60</xm:f>
              </x14:cfvo>
              <x14:cfIcon iconSet="3TrafficLights1" iconId="0"/>
              <x14:cfIcon iconSet="3Symbols2" iconId="0"/>
              <x14:cfIcon iconSet="3Symbols2" iconId="2"/>
            </x14:iconSet>
          </x14:cfRule>
          <xm:sqref>L3:L9</xm:sqref>
        </x14:conditionalFormatting>
        <x14:conditionalFormatting xmlns:xm="http://schemas.microsoft.com/office/excel/2006/main">
          <x14:cfRule type="iconSet" priority="27" id="{6B9BE03B-5D00-4563-B3F8-10725EF4E306}">
            <x14:iconSet iconSet="3Symbols2" custom="1">
              <x14:cfvo type="percent">
                <xm:f>0</xm:f>
              </x14:cfvo>
              <x14:cfvo type="num">
                <xm:f>60</xm:f>
              </x14:cfvo>
              <x14:cfvo type="num">
                <xm:f>60</xm:f>
              </x14:cfvo>
              <x14:cfIcon iconSet="3TrafficLights1" iconId="0"/>
              <x14:cfIcon iconSet="3Symbols2" iconId="0"/>
              <x14:cfIcon iconSet="3Symbols2" iconId="2"/>
            </x14:iconSet>
          </x14:cfRule>
          <xm:sqref>L10:L268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F5"/>
  <sheetViews>
    <sheetView workbookViewId="0">
      <selection activeCell="G22" sqref="G22"/>
    </sheetView>
  </sheetViews>
  <sheetFormatPr defaultRowHeight="12.75"/>
  <cols>
    <col min="1" max="1" width="16" style="30" customWidth="1"/>
    <col min="2" max="3" width="10.140625" style="31" bestFit="1" customWidth="1"/>
    <col min="4" max="257" width="9.140625" style="30"/>
    <col min="258" max="258" width="16" style="30" customWidth="1"/>
    <col min="259" max="513" width="9.140625" style="30"/>
    <col min="514" max="514" width="16" style="30" customWidth="1"/>
    <col min="515" max="769" width="9.140625" style="30"/>
    <col min="770" max="770" width="16" style="30" customWidth="1"/>
    <col min="771" max="1025" width="9.140625" style="30"/>
    <col min="1026" max="1026" width="16" style="30" customWidth="1"/>
    <col min="1027" max="1281" width="9.140625" style="30"/>
    <col min="1282" max="1282" width="16" style="30" customWidth="1"/>
    <col min="1283" max="1537" width="9.140625" style="30"/>
    <col min="1538" max="1538" width="16" style="30" customWidth="1"/>
    <col min="1539" max="1793" width="9.140625" style="30"/>
    <col min="1794" max="1794" width="16" style="30" customWidth="1"/>
    <col min="1795" max="2049" width="9.140625" style="30"/>
    <col min="2050" max="2050" width="16" style="30" customWidth="1"/>
    <col min="2051" max="2305" width="9.140625" style="30"/>
    <col min="2306" max="2306" width="16" style="30" customWidth="1"/>
    <col min="2307" max="2561" width="9.140625" style="30"/>
    <col min="2562" max="2562" width="16" style="30" customWidth="1"/>
    <col min="2563" max="2817" width="9.140625" style="30"/>
    <col min="2818" max="2818" width="16" style="30" customWidth="1"/>
    <col min="2819" max="3073" width="9.140625" style="30"/>
    <col min="3074" max="3074" width="16" style="30" customWidth="1"/>
    <col min="3075" max="3329" width="9.140625" style="30"/>
    <col min="3330" max="3330" width="16" style="30" customWidth="1"/>
    <col min="3331" max="3585" width="9.140625" style="30"/>
    <col min="3586" max="3586" width="16" style="30" customWidth="1"/>
    <col min="3587" max="3841" width="9.140625" style="30"/>
    <col min="3842" max="3842" width="16" style="30" customWidth="1"/>
    <col min="3843" max="4097" width="9.140625" style="30"/>
    <col min="4098" max="4098" width="16" style="30" customWidth="1"/>
    <col min="4099" max="4353" width="9.140625" style="30"/>
    <col min="4354" max="4354" width="16" style="30" customWidth="1"/>
    <col min="4355" max="4609" width="9.140625" style="30"/>
    <col min="4610" max="4610" width="16" style="30" customWidth="1"/>
    <col min="4611" max="4865" width="9.140625" style="30"/>
    <col min="4866" max="4866" width="16" style="30" customWidth="1"/>
    <col min="4867" max="5121" width="9.140625" style="30"/>
    <col min="5122" max="5122" width="16" style="30" customWidth="1"/>
    <col min="5123" max="5377" width="9.140625" style="30"/>
    <col min="5378" max="5378" width="16" style="30" customWidth="1"/>
    <col min="5379" max="5633" width="9.140625" style="30"/>
    <col min="5634" max="5634" width="16" style="30" customWidth="1"/>
    <col min="5635" max="5889" width="9.140625" style="30"/>
    <col min="5890" max="5890" width="16" style="30" customWidth="1"/>
    <col min="5891" max="6145" width="9.140625" style="30"/>
    <col min="6146" max="6146" width="16" style="30" customWidth="1"/>
    <col min="6147" max="6401" width="9.140625" style="30"/>
    <col min="6402" max="6402" width="16" style="30" customWidth="1"/>
    <col min="6403" max="6657" width="9.140625" style="30"/>
    <col min="6658" max="6658" width="16" style="30" customWidth="1"/>
    <col min="6659" max="6913" width="9.140625" style="30"/>
    <col min="6914" max="6914" width="16" style="30" customWidth="1"/>
    <col min="6915" max="7169" width="9.140625" style="30"/>
    <col min="7170" max="7170" width="16" style="30" customWidth="1"/>
    <col min="7171" max="7425" width="9.140625" style="30"/>
    <col min="7426" max="7426" width="16" style="30" customWidth="1"/>
    <col min="7427" max="7681" width="9.140625" style="30"/>
    <col min="7682" max="7682" width="16" style="30" customWidth="1"/>
    <col min="7683" max="7937" width="9.140625" style="30"/>
    <col min="7938" max="7938" width="16" style="30" customWidth="1"/>
    <col min="7939" max="8193" width="9.140625" style="30"/>
    <col min="8194" max="8194" width="16" style="30" customWidth="1"/>
    <col min="8195" max="8449" width="9.140625" style="30"/>
    <col min="8450" max="8450" width="16" style="30" customWidth="1"/>
    <col min="8451" max="8705" width="9.140625" style="30"/>
    <col min="8706" max="8706" width="16" style="30" customWidth="1"/>
    <col min="8707" max="8961" width="9.140625" style="30"/>
    <col min="8962" max="8962" width="16" style="30" customWidth="1"/>
    <col min="8963" max="9217" width="9.140625" style="30"/>
    <col min="9218" max="9218" width="16" style="30" customWidth="1"/>
    <col min="9219" max="9473" width="9.140625" style="30"/>
    <col min="9474" max="9474" width="16" style="30" customWidth="1"/>
    <col min="9475" max="9729" width="9.140625" style="30"/>
    <col min="9730" max="9730" width="16" style="30" customWidth="1"/>
    <col min="9731" max="9985" width="9.140625" style="30"/>
    <col min="9986" max="9986" width="16" style="30" customWidth="1"/>
    <col min="9987" max="10241" width="9.140625" style="30"/>
    <col min="10242" max="10242" width="16" style="30" customWidth="1"/>
    <col min="10243" max="10497" width="9.140625" style="30"/>
    <col min="10498" max="10498" width="16" style="30" customWidth="1"/>
    <col min="10499" max="10753" width="9.140625" style="30"/>
    <col min="10754" max="10754" width="16" style="30" customWidth="1"/>
    <col min="10755" max="11009" width="9.140625" style="30"/>
    <col min="11010" max="11010" width="16" style="30" customWidth="1"/>
    <col min="11011" max="11265" width="9.140625" style="30"/>
    <col min="11266" max="11266" width="16" style="30" customWidth="1"/>
    <col min="11267" max="11521" width="9.140625" style="30"/>
    <col min="11522" max="11522" width="16" style="30" customWidth="1"/>
    <col min="11523" max="11777" width="9.140625" style="30"/>
    <col min="11778" max="11778" width="16" style="30" customWidth="1"/>
    <col min="11779" max="12033" width="9.140625" style="30"/>
    <col min="12034" max="12034" width="16" style="30" customWidth="1"/>
    <col min="12035" max="12289" width="9.140625" style="30"/>
    <col min="12290" max="12290" width="16" style="30" customWidth="1"/>
    <col min="12291" max="12545" width="9.140625" style="30"/>
    <col min="12546" max="12546" width="16" style="30" customWidth="1"/>
    <col min="12547" max="12801" width="9.140625" style="30"/>
    <col min="12802" max="12802" width="16" style="30" customWidth="1"/>
    <col min="12803" max="13057" width="9.140625" style="30"/>
    <col min="13058" max="13058" width="16" style="30" customWidth="1"/>
    <col min="13059" max="13313" width="9.140625" style="30"/>
    <col min="13314" max="13314" width="16" style="30" customWidth="1"/>
    <col min="13315" max="13569" width="9.140625" style="30"/>
    <col min="13570" max="13570" width="16" style="30" customWidth="1"/>
    <col min="13571" max="13825" width="9.140625" style="30"/>
    <col min="13826" max="13826" width="16" style="30" customWidth="1"/>
    <col min="13827" max="14081" width="9.140625" style="30"/>
    <col min="14082" max="14082" width="16" style="30" customWidth="1"/>
    <col min="14083" max="14337" width="9.140625" style="30"/>
    <col min="14338" max="14338" width="16" style="30" customWidth="1"/>
    <col min="14339" max="14593" width="9.140625" style="30"/>
    <col min="14594" max="14594" width="16" style="30" customWidth="1"/>
    <col min="14595" max="14849" width="9.140625" style="30"/>
    <col min="14850" max="14850" width="16" style="30" customWidth="1"/>
    <col min="14851" max="15105" width="9.140625" style="30"/>
    <col min="15106" max="15106" width="16" style="30" customWidth="1"/>
    <col min="15107" max="15361" width="9.140625" style="30"/>
    <col min="15362" max="15362" width="16" style="30" customWidth="1"/>
    <col min="15363" max="15617" width="9.140625" style="30"/>
    <col min="15618" max="15618" width="16" style="30" customWidth="1"/>
    <col min="15619" max="15873" width="9.140625" style="30"/>
    <col min="15874" max="15874" width="16" style="30" customWidth="1"/>
    <col min="15875" max="16129" width="9.140625" style="30"/>
    <col min="16130" max="16130" width="16" style="30" customWidth="1"/>
    <col min="16131" max="16384" width="9.140625" style="30"/>
  </cols>
  <sheetData>
    <row r="1" spans="1:6">
      <c r="A1" s="30" t="s">
        <v>668</v>
      </c>
      <c r="B1" s="31" t="s">
        <v>675</v>
      </c>
      <c r="C1" s="31" t="s">
        <v>676</v>
      </c>
      <c r="D1" s="30" t="s">
        <v>673</v>
      </c>
      <c r="E1" s="30" t="s">
        <v>673</v>
      </c>
      <c r="F1" s="30" t="s">
        <v>674</v>
      </c>
    </row>
    <row r="2" spans="1:6">
      <c r="A2" s="30" t="s">
        <v>669</v>
      </c>
      <c r="B2" s="31">
        <v>34335</v>
      </c>
      <c r="C2" s="31">
        <v>41274</v>
      </c>
      <c r="D2" s="30">
        <v>100</v>
      </c>
      <c r="E2" s="30">
        <v>100</v>
      </c>
      <c r="F2" s="30">
        <v>72.5</v>
      </c>
    </row>
    <row r="3" spans="1:6">
      <c r="A3" s="30" t="s">
        <v>670</v>
      </c>
      <c r="B3" s="31">
        <v>34335</v>
      </c>
      <c r="C3" s="31">
        <v>41274</v>
      </c>
      <c r="D3" s="30">
        <v>72.5</v>
      </c>
      <c r="E3" s="30">
        <v>72.5</v>
      </c>
      <c r="F3" s="30">
        <v>59.5</v>
      </c>
    </row>
    <row r="4" spans="1:6">
      <c r="A4" s="30" t="s">
        <v>671</v>
      </c>
      <c r="B4" s="31">
        <v>34335</v>
      </c>
      <c r="C4" s="31">
        <v>41274</v>
      </c>
      <c r="D4" s="30">
        <v>59.5</v>
      </c>
      <c r="E4" s="30">
        <v>59.5</v>
      </c>
      <c r="F4" s="30">
        <v>42.5</v>
      </c>
    </row>
    <row r="5" spans="1:6">
      <c r="A5" s="30" t="s">
        <v>672</v>
      </c>
      <c r="B5" s="31">
        <v>34335</v>
      </c>
      <c r="C5" s="31">
        <v>41274</v>
      </c>
      <c r="D5" s="30">
        <v>42.5</v>
      </c>
      <c r="E5" s="30">
        <v>42.5</v>
      </c>
      <c r="F5" s="30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Intro</vt:lpstr>
      <vt:lpstr>Station_NRO_Final</vt:lpstr>
      <vt:lpstr>SCI_NRO</vt:lpstr>
      <vt:lpstr>Categories</vt:lpstr>
      <vt:lpstr>All_Sites</vt:lpstr>
      <vt:lpstr>Catoctin</vt:lpstr>
      <vt:lpstr>Goose</vt:lpstr>
      <vt:lpstr>Broad Run</vt:lpstr>
      <vt:lpstr>Piney</vt:lpstr>
      <vt:lpstr>SCI_NRO!SCIQuery_NRO</vt:lpstr>
      <vt:lpstr>Station_NRO_Final!Station_Query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David.Ward</dc:creator>
  <cp:lastModifiedBy>David Ward</cp:lastModifiedBy>
  <dcterms:created xsi:type="dcterms:W3CDTF">2013-04-23T14:54:46Z</dcterms:created>
  <dcterms:modified xsi:type="dcterms:W3CDTF">2013-04-30T12:33:12Z</dcterms:modified>
</cp:coreProperties>
</file>