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Ward\David\loudoun2\lww\Monitoring_Nominations_April_2025\"/>
    </mc:Choice>
  </mc:AlternateContent>
  <xr:revisionPtr revIDLastSave="0" documentId="13_ncr:1_{D57EE225-0DB2-4B13-B0C5-8C9FB54DDC9F}" xr6:coauthVersionLast="47" xr6:coauthVersionMax="47" xr10:uidLastSave="{00000000-0000-0000-0000-000000000000}"/>
  <bookViews>
    <workbookView xWindow="28680" yWindow="-120" windowWidth="38640" windowHeight="21120" tabRatio="802" activeTab="1" xr2:uid="{00000000-000D-0000-FFFF-FFFF00000000}"/>
  </bookViews>
  <sheets>
    <sheet name="Intro" sheetId="25" r:id="rId1"/>
    <sheet name="VASOS_2024_For_GIS" sheetId="36" r:id="rId2"/>
    <sheet name="VASOS_2024_For_GIS_QC" sheetId="34" r:id="rId3"/>
    <sheet name="VASOS_2023_For_GIS" sheetId="27" r:id="rId4"/>
    <sheet name="VASOS_2022_For_GIS2" sheetId="17" r:id="rId5"/>
    <sheet name="VASOS_2021_For_GIS" sheetId="16" r:id="rId6"/>
    <sheet name="VASOS_2011_2020_For_GIS5" sheetId="15" r:id="rId7"/>
    <sheet name="VASOS_2011_2019_For_GIS4" sheetId="14" r:id="rId8"/>
    <sheet name="VASOS_2011_2019_For_GIS3" sheetId="13" r:id="rId9"/>
    <sheet name="VASOS_2011_2019_For_GIS2" sheetId="12" r:id="rId10"/>
    <sheet name="VASOS_2011_2018_For_GIS2" sheetId="8" r:id="rId11"/>
    <sheet name="VASOS_LWC_2024 (6)" sheetId="35" r:id="rId12"/>
    <sheet name="VASOS_LWC_2024 (5)" sheetId="33" r:id="rId13"/>
    <sheet name="VASOS_LWC_2024 (4)" sheetId="32" r:id="rId14"/>
    <sheet name="VASOS_LWC_2024 (3)" sheetId="31" r:id="rId15"/>
    <sheet name="VASOS_LWC_2024 (2)" sheetId="30" r:id="rId16"/>
    <sheet name="VASOS_LWC_2024" sheetId="29" r:id="rId17"/>
    <sheet name="2024BenthicVASOSData_LWC" sheetId="28" r:id="rId18"/>
    <sheet name="VASOS_2023_annual_avg (4)" sheetId="23" r:id="rId19"/>
    <sheet name="VASOS_2023_annual_avg (3)" sheetId="21" r:id="rId20"/>
    <sheet name="VASOS_2023_annual_avg (2)" sheetId="20" r:id="rId21"/>
    <sheet name="VASOS_2023_annual_avg" sheetId="19" r:id="rId22"/>
    <sheet name="VASOS_2023_Test_GIS" sheetId="18" r:id="rId23"/>
  </sheets>
  <externalReferences>
    <externalReference r:id="rId24"/>
  </externalReferences>
  <definedNames>
    <definedName name="_xlnm.Database" localSheetId="10">VASOS_2011_2018_For_GIS2!$A$1:$P$58</definedName>
    <definedName name="_xlnm.Database" localSheetId="9">VASOS_2011_2019_For_GIS2!$A$1:$V$58</definedName>
    <definedName name="_xlnm.Database" localSheetId="8">VASOS_2011_2019_For_GIS3!$A$1:$Q$58</definedName>
    <definedName name="_xlnm.Database" localSheetId="7">VASOS_2011_2019_For_GIS4!$A$1:$Q$58</definedName>
    <definedName name="_xlnm.Database" localSheetId="6">VASOS_2011_2020_For_GIS5!$A$1:$R$58</definedName>
    <definedName name="_xlnm.Database" localSheetId="5">VASOS_2021_For_GIS!$A$1:$T$58</definedName>
    <definedName name="_xlnm.Database" localSheetId="4">VASOS_2022_For_GIS2!$A$1:$U$57</definedName>
    <definedName name="_xlnm.Database" localSheetId="3">VASOS_2023_For_GIS!$A$1:$V$56</definedName>
    <definedName name="_xlnm.Database" localSheetId="1">VASOS_2024_For_GIS!$A$1:$W$56</definedName>
    <definedName name="_xlnm.Database" localSheetId="2">VASOS_2024_For_GIS_QC!$A$1:$W$56</definedName>
    <definedName name="MILL2_LWC11_Desc">[1]Monitoring_Stations!$H$4</definedName>
    <definedName name="MILL2_LWC11_Lat">[1]Monitoring_Stations!$O$4</definedName>
    <definedName name="MILL2_LWC11_Long">[1]Monitoring_Stations!$P$4</definedName>
    <definedName name="ModifiedData" localSheetId="9">#REF!</definedName>
    <definedName name="ModifiedData" localSheetId="8">#REF!</definedName>
    <definedName name="ModifiedData" localSheetId="7">#REF!</definedName>
    <definedName name="ModifiedData" localSheetId="6">#REF!</definedName>
    <definedName name="ModifiedData" localSheetId="5">#REF!</definedName>
    <definedName name="ModifiedData" localSheetId="4">#REF!</definedName>
    <definedName name="ModifiedData" localSheetId="3">#REF!</definedName>
    <definedName name="ModifiedData" localSheetId="1">#REF!</definedName>
    <definedName name="ModifiedData" localSheetId="2">#REF!</definedName>
    <definedName name="ModifiedData">#REF!</definedName>
    <definedName name="SYC2_Desc" localSheetId="10">[1]Monitoring_Stations!#REF!</definedName>
    <definedName name="SYC2_Desc" localSheetId="9">[1]Monitoring_Stations!#REF!</definedName>
    <definedName name="SYC2_Desc" localSheetId="8">[1]Monitoring_Stations!#REF!</definedName>
    <definedName name="SYC2_Desc" localSheetId="7">[1]Monitoring_Stations!#REF!</definedName>
    <definedName name="SYC2_Desc" localSheetId="6">[1]Monitoring_Stations!#REF!</definedName>
    <definedName name="SYC2_Desc" localSheetId="5">[1]Monitoring_Stations!#REF!</definedName>
    <definedName name="SYC2_Desc" localSheetId="4">[1]Monitoring_Stations!#REF!</definedName>
    <definedName name="SYC2_Desc" localSheetId="3">[1]Monitoring_Stations!#REF!</definedName>
    <definedName name="SYC2_Desc" localSheetId="1">[1]Monitoring_Stations!#REF!</definedName>
    <definedName name="SYC2_Desc" localSheetId="2">[1]Monitoring_Stations!#REF!</definedName>
    <definedName name="SYC2_Desc">[1]Monitoring_Stations!#REF!</definedName>
    <definedName name="SYC2_Lat" localSheetId="10">[1]Monitoring_Stations!#REF!</definedName>
    <definedName name="SYC2_Lat" localSheetId="9">[1]Monitoring_Stations!#REF!</definedName>
    <definedName name="SYC2_Lat" localSheetId="8">[1]Monitoring_Stations!#REF!</definedName>
    <definedName name="SYC2_Lat" localSheetId="7">[1]Monitoring_Stations!#REF!</definedName>
    <definedName name="SYC2_Lat" localSheetId="6">[1]Monitoring_Stations!#REF!</definedName>
    <definedName name="SYC2_Lat" localSheetId="5">[1]Monitoring_Stations!#REF!</definedName>
    <definedName name="SYC2_Lat" localSheetId="4">[1]Monitoring_Stations!#REF!</definedName>
    <definedName name="SYC2_Lat" localSheetId="3">[1]Monitoring_Stations!#REF!</definedName>
    <definedName name="SYC2_Lat" localSheetId="1">[1]Monitoring_Stations!#REF!</definedName>
    <definedName name="SYC2_Lat" localSheetId="2">[1]Monitoring_Stations!#REF!</definedName>
    <definedName name="SYC2_Lat">[1]Monitoring_Stations!#REF!</definedName>
    <definedName name="SYC2_Long" localSheetId="10">[1]Monitoring_Stations!#REF!</definedName>
    <definedName name="SYC2_Long" localSheetId="9">[1]Monitoring_Stations!#REF!</definedName>
    <definedName name="SYC2_Long" localSheetId="8">[1]Monitoring_Stations!#REF!</definedName>
    <definedName name="SYC2_Long" localSheetId="7">[1]Monitoring_Stations!#REF!</definedName>
    <definedName name="SYC2_Long" localSheetId="6">[1]Monitoring_Stations!#REF!</definedName>
    <definedName name="SYC2_Long" localSheetId="5">[1]Monitoring_Stations!#REF!</definedName>
    <definedName name="SYC2_Long" localSheetId="4">[1]Monitoring_Stations!#REF!</definedName>
    <definedName name="SYC2_Long" localSheetId="3">[1]Monitoring_Stations!#REF!</definedName>
    <definedName name="SYC2_Long" localSheetId="1">[1]Monitoring_Stations!#REF!</definedName>
    <definedName name="SYC2_Long" localSheetId="2">[1]Monitoring_Stations!#REF!</definedName>
    <definedName name="SYC2_Long">[1]Monitoring_Stations!#REF!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1" i="36" l="1"/>
  <c r="U101" i="36"/>
  <c r="T101" i="36"/>
  <c r="S101" i="36"/>
  <c r="R101" i="36"/>
  <c r="Q101" i="36"/>
  <c r="P101" i="36"/>
  <c r="O101" i="36"/>
  <c r="N101" i="36"/>
  <c r="M101" i="36"/>
  <c r="L101" i="36"/>
  <c r="K101" i="36"/>
  <c r="J101" i="36"/>
  <c r="I101" i="36"/>
  <c r="H101" i="36"/>
  <c r="G101" i="36"/>
  <c r="F101" i="36"/>
  <c r="AD101" i="36"/>
  <c r="AC101" i="36"/>
  <c r="AB101" i="36"/>
  <c r="AA101" i="36"/>
  <c r="Z101" i="36"/>
  <c r="Y101" i="36"/>
  <c r="X101" i="36"/>
  <c r="W101" i="36"/>
  <c r="W100" i="36"/>
  <c r="U100" i="36"/>
  <c r="T100" i="36"/>
  <c r="S100" i="36"/>
  <c r="R100" i="36"/>
  <c r="Q100" i="36"/>
  <c r="P100" i="36"/>
  <c r="O100" i="36"/>
  <c r="O110" i="36" s="1"/>
  <c r="N100" i="36"/>
  <c r="M100" i="36"/>
  <c r="L100" i="36"/>
  <c r="K100" i="36"/>
  <c r="K106" i="36" s="1"/>
  <c r="J100" i="36"/>
  <c r="I100" i="36"/>
  <c r="I104" i="36" s="1"/>
  <c r="H100" i="36"/>
  <c r="G100" i="36"/>
  <c r="F100" i="36"/>
  <c r="AC93" i="36"/>
  <c r="AC92" i="36"/>
  <c r="AC91" i="36"/>
  <c r="AC90" i="36"/>
  <c r="AC89" i="36"/>
  <c r="AC88" i="36"/>
  <c r="AC87" i="36"/>
  <c r="AC86" i="36"/>
  <c r="AB86" i="36"/>
  <c r="AC85" i="36"/>
  <c r="AB85" i="36"/>
  <c r="AC84" i="36"/>
  <c r="AB84" i="36"/>
  <c r="AC83" i="36"/>
  <c r="AB83" i="36"/>
  <c r="AC82" i="36"/>
  <c r="AB82" i="36"/>
  <c r="AC81" i="36"/>
  <c r="AB81" i="36"/>
  <c r="AC80" i="36"/>
  <c r="AB80" i="36"/>
  <c r="AA80" i="36"/>
  <c r="AC79" i="36"/>
  <c r="AB79" i="36"/>
  <c r="AA79" i="36"/>
  <c r="AC78" i="36"/>
  <c r="AB78" i="36"/>
  <c r="AA78" i="36"/>
  <c r="AC77" i="36"/>
  <c r="AB77" i="36"/>
  <c r="AA77" i="36"/>
  <c r="AC76" i="36"/>
  <c r="AB76" i="36"/>
  <c r="AA76" i="36"/>
  <c r="AC75" i="36"/>
  <c r="AB75" i="36"/>
  <c r="AA75" i="36"/>
  <c r="AC74" i="36"/>
  <c r="AB74" i="36"/>
  <c r="AA74" i="36"/>
  <c r="AC73" i="36"/>
  <c r="AB73" i="36"/>
  <c r="AA73" i="36"/>
  <c r="AC72" i="36"/>
  <c r="AB72" i="36"/>
  <c r="AA72" i="36"/>
  <c r="AC71" i="36"/>
  <c r="AB71" i="36"/>
  <c r="AA71" i="36"/>
  <c r="AC70" i="36"/>
  <c r="AB70" i="36"/>
  <c r="AA70" i="36"/>
  <c r="AC69" i="36"/>
  <c r="AB69" i="36"/>
  <c r="AA69" i="36"/>
  <c r="AC68" i="36"/>
  <c r="AB68" i="36"/>
  <c r="AA68" i="36"/>
  <c r="AC67" i="36"/>
  <c r="AB67" i="36"/>
  <c r="AA67" i="36"/>
  <c r="AC66" i="36"/>
  <c r="AB66" i="36"/>
  <c r="AA66" i="36"/>
  <c r="AC65" i="36"/>
  <c r="AB65" i="36"/>
  <c r="AA65" i="36"/>
  <c r="AC64" i="36"/>
  <c r="AB64" i="36"/>
  <c r="AA64" i="36"/>
  <c r="AC63" i="36"/>
  <c r="AB63" i="36"/>
  <c r="AA63" i="36"/>
  <c r="Z63" i="36"/>
  <c r="AC62" i="36"/>
  <c r="AB62" i="36"/>
  <c r="AA62" i="36"/>
  <c r="Z62" i="36"/>
  <c r="Y62" i="36"/>
  <c r="AC61" i="36"/>
  <c r="AB61" i="36"/>
  <c r="AA61" i="36"/>
  <c r="Z61" i="36"/>
  <c r="Y61" i="36"/>
  <c r="AC60" i="36"/>
  <c r="AB60" i="36"/>
  <c r="AA60" i="36"/>
  <c r="Z60" i="36"/>
  <c r="Y60" i="36"/>
  <c r="AC59" i="36"/>
  <c r="AB59" i="36"/>
  <c r="AA59" i="36"/>
  <c r="Z59" i="36"/>
  <c r="Y59" i="36"/>
  <c r="AC58" i="36"/>
  <c r="AB58" i="36"/>
  <c r="AA58" i="36"/>
  <c r="Z58" i="36"/>
  <c r="Y58" i="36"/>
  <c r="AC57" i="36"/>
  <c r="AB57" i="36"/>
  <c r="AA57" i="36"/>
  <c r="Z57" i="36"/>
  <c r="Y57" i="36"/>
  <c r="AC56" i="36"/>
  <c r="AB56" i="36"/>
  <c r="AA56" i="36"/>
  <c r="Z56" i="36"/>
  <c r="Y56" i="36"/>
  <c r="X56" i="36"/>
  <c r="AC54" i="36"/>
  <c r="AB54" i="36"/>
  <c r="AA54" i="36"/>
  <c r="AC53" i="36"/>
  <c r="AB53" i="36"/>
  <c r="AA53" i="36"/>
  <c r="Z53" i="36"/>
  <c r="Y53" i="36"/>
  <c r="X53" i="36"/>
  <c r="AC52" i="36"/>
  <c r="AB52" i="36"/>
  <c r="AA52" i="36"/>
  <c r="Z52" i="36"/>
  <c r="Y52" i="36"/>
  <c r="X52" i="36"/>
  <c r="AC51" i="36"/>
  <c r="AB51" i="36"/>
  <c r="AA51" i="36"/>
  <c r="Z51" i="36"/>
  <c r="Y51" i="36"/>
  <c r="X51" i="36"/>
  <c r="AC50" i="36"/>
  <c r="AB50" i="36"/>
  <c r="AA50" i="36"/>
  <c r="Z50" i="36"/>
  <c r="Y50" i="36"/>
  <c r="X50" i="36"/>
  <c r="X49" i="36"/>
  <c r="AC48" i="36"/>
  <c r="AB48" i="36"/>
  <c r="AA48" i="36"/>
  <c r="Z48" i="36"/>
  <c r="Y48" i="36"/>
  <c r="X48" i="36"/>
  <c r="AC47" i="36"/>
  <c r="AB47" i="36"/>
  <c r="AA47" i="36"/>
  <c r="Z47" i="36"/>
  <c r="Y47" i="36"/>
  <c r="X47" i="36"/>
  <c r="AC46" i="36"/>
  <c r="AB46" i="36"/>
  <c r="AA46" i="36"/>
  <c r="Z46" i="36"/>
  <c r="Y46" i="36"/>
  <c r="X46" i="36"/>
  <c r="AB45" i="36"/>
  <c r="AA45" i="36"/>
  <c r="Z45" i="36"/>
  <c r="Y45" i="36"/>
  <c r="X45" i="36"/>
  <c r="AC44" i="36"/>
  <c r="AB44" i="36"/>
  <c r="AA44" i="36"/>
  <c r="Z44" i="36"/>
  <c r="Y44" i="36"/>
  <c r="X44" i="36"/>
  <c r="AC43" i="36"/>
  <c r="AB43" i="36"/>
  <c r="AA43" i="36"/>
  <c r="Z43" i="36"/>
  <c r="Y43" i="36"/>
  <c r="X43" i="36"/>
  <c r="Y41" i="36"/>
  <c r="X41" i="36"/>
  <c r="AC40" i="36"/>
  <c r="AB40" i="36"/>
  <c r="AA40" i="36"/>
  <c r="Z40" i="36"/>
  <c r="Y40" i="36"/>
  <c r="X40" i="36"/>
  <c r="Z39" i="36"/>
  <c r="Y39" i="36"/>
  <c r="X39" i="36"/>
  <c r="AC37" i="36"/>
  <c r="AB37" i="36"/>
  <c r="AA37" i="36"/>
  <c r="Z37" i="36"/>
  <c r="Y37" i="36"/>
  <c r="X37" i="36"/>
  <c r="AC36" i="36"/>
  <c r="AB36" i="36"/>
  <c r="AA36" i="36"/>
  <c r="Z36" i="36"/>
  <c r="Y36" i="36"/>
  <c r="X36" i="36"/>
  <c r="AC35" i="36"/>
  <c r="AB35" i="36"/>
  <c r="AA35" i="36"/>
  <c r="Z35" i="36"/>
  <c r="Y35" i="36"/>
  <c r="X35" i="36"/>
  <c r="AC34" i="36"/>
  <c r="AB34" i="36"/>
  <c r="AA34" i="36"/>
  <c r="Z34" i="36"/>
  <c r="Y34" i="36"/>
  <c r="X34" i="36"/>
  <c r="AA33" i="36"/>
  <c r="Z33" i="36"/>
  <c r="Y33" i="36"/>
  <c r="X33" i="36"/>
  <c r="AC32" i="36"/>
  <c r="AB32" i="36"/>
  <c r="AA32" i="36"/>
  <c r="Z32" i="36"/>
  <c r="Y32" i="36"/>
  <c r="X32" i="36"/>
  <c r="AC31" i="36"/>
  <c r="AB31" i="36"/>
  <c r="AA31" i="36"/>
  <c r="Z31" i="36"/>
  <c r="Y31" i="36"/>
  <c r="X31" i="36"/>
  <c r="Y30" i="36"/>
  <c r="X30" i="36"/>
  <c r="AC28" i="36"/>
  <c r="X28" i="36"/>
  <c r="AC26" i="36"/>
  <c r="AB26" i="36"/>
  <c r="AA26" i="36"/>
  <c r="Z26" i="36"/>
  <c r="Y26" i="36"/>
  <c r="X26" i="36"/>
  <c r="AC25" i="36"/>
  <c r="AB25" i="36"/>
  <c r="AA25" i="36"/>
  <c r="Z25" i="36"/>
  <c r="Y25" i="36"/>
  <c r="X25" i="36"/>
  <c r="AC24" i="36"/>
  <c r="AB24" i="36"/>
  <c r="AA24" i="36"/>
  <c r="Z24" i="36"/>
  <c r="Y24" i="36"/>
  <c r="X24" i="36"/>
  <c r="AC23" i="36"/>
  <c r="AB23" i="36"/>
  <c r="AA23" i="36"/>
  <c r="Z23" i="36"/>
  <c r="Y23" i="36"/>
  <c r="X23" i="36"/>
  <c r="AC22" i="36"/>
  <c r="AB22" i="36"/>
  <c r="AA22" i="36"/>
  <c r="Z22" i="36"/>
  <c r="Y22" i="36"/>
  <c r="X22" i="36"/>
  <c r="AC21" i="36"/>
  <c r="AB21" i="36"/>
  <c r="AA21" i="36"/>
  <c r="Z21" i="36"/>
  <c r="Y21" i="36"/>
  <c r="X21" i="36"/>
  <c r="AC20" i="36"/>
  <c r="AB20" i="36"/>
  <c r="AA20" i="36"/>
  <c r="Z20" i="36"/>
  <c r="Y20" i="36"/>
  <c r="X20" i="36"/>
  <c r="Z19" i="36"/>
  <c r="Y19" i="36"/>
  <c r="X19" i="36"/>
  <c r="AC18" i="36"/>
  <c r="AB18" i="36"/>
  <c r="AA18" i="36"/>
  <c r="Z18" i="36"/>
  <c r="Y18" i="36"/>
  <c r="X18" i="36"/>
  <c r="AC17" i="36"/>
  <c r="AB17" i="36"/>
  <c r="AA17" i="36"/>
  <c r="Z17" i="36"/>
  <c r="Y17" i="36"/>
  <c r="X17" i="36"/>
  <c r="AC16" i="36"/>
  <c r="AB16" i="36"/>
  <c r="AA16" i="36"/>
  <c r="Z16" i="36"/>
  <c r="Y16" i="36"/>
  <c r="X16" i="36"/>
  <c r="AC15" i="36"/>
  <c r="AB15" i="36"/>
  <c r="AA15" i="36"/>
  <c r="Z15" i="36"/>
  <c r="Y15" i="36"/>
  <c r="X15" i="36"/>
  <c r="AC14" i="36"/>
  <c r="AB14" i="36"/>
  <c r="AC12" i="36"/>
  <c r="AB12" i="36"/>
  <c r="AA12" i="36"/>
  <c r="Z12" i="36"/>
  <c r="Y12" i="36"/>
  <c r="X12" i="36"/>
  <c r="AB11" i="36"/>
  <c r="AA11" i="36"/>
  <c r="Z11" i="36"/>
  <c r="Y11" i="36"/>
  <c r="X11" i="36"/>
  <c r="Y9" i="36"/>
  <c r="X9" i="36"/>
  <c r="X8" i="36"/>
  <c r="AC6" i="36"/>
  <c r="AB6" i="36"/>
  <c r="AA6" i="36"/>
  <c r="Z6" i="36"/>
  <c r="Y6" i="36"/>
  <c r="X6" i="36"/>
  <c r="AC5" i="36"/>
  <c r="AB5" i="36"/>
  <c r="AA5" i="36"/>
  <c r="AC4" i="36"/>
  <c r="AB4" i="36"/>
  <c r="AA4" i="36"/>
  <c r="Z4" i="36"/>
  <c r="X4" i="36"/>
  <c r="AC3" i="36"/>
  <c r="AB3" i="36"/>
  <c r="AA3" i="36"/>
  <c r="Z3" i="36"/>
  <c r="Y3" i="36"/>
  <c r="X3" i="36"/>
  <c r="AD100" i="34"/>
  <c r="AN99" i="34"/>
  <c r="AN98" i="34"/>
  <c r="AN97" i="34"/>
  <c r="AN96" i="34"/>
  <c r="AN95" i="34"/>
  <c r="AN94" i="34"/>
  <c r="AN93" i="34"/>
  <c r="AN92" i="34"/>
  <c r="AN91" i="34"/>
  <c r="AN90" i="34"/>
  <c r="AN89" i="34"/>
  <c r="AN88" i="34"/>
  <c r="AN84" i="34"/>
  <c r="AN80" i="34"/>
  <c r="AN79" i="34"/>
  <c r="AN78" i="34"/>
  <c r="AN74" i="34"/>
  <c r="AN73" i="34"/>
  <c r="AN72" i="34"/>
  <c r="AN67" i="34"/>
  <c r="AN66" i="34"/>
  <c r="AN59" i="34"/>
  <c r="AN58" i="34"/>
  <c r="AN54" i="34"/>
  <c r="AN48" i="34"/>
  <c r="AN47" i="34"/>
  <c r="AN16" i="34"/>
  <c r="AN3" i="34"/>
  <c r="V100" i="34"/>
  <c r="P111" i="34" s="1"/>
  <c r="AM58" i="34"/>
  <c r="AL58" i="34"/>
  <c r="AM99" i="34"/>
  <c r="AL99" i="34"/>
  <c r="AM97" i="34"/>
  <c r="AL97" i="34"/>
  <c r="AM98" i="34"/>
  <c r="AL98" i="34"/>
  <c r="AM96" i="34"/>
  <c r="AL96" i="34"/>
  <c r="AM95" i="34"/>
  <c r="AL95" i="34"/>
  <c r="AM94" i="34"/>
  <c r="AL94" i="34"/>
  <c r="AM93" i="34"/>
  <c r="AL93" i="34"/>
  <c r="AM91" i="34"/>
  <c r="AL91" i="34"/>
  <c r="AM92" i="34"/>
  <c r="AL92" i="34"/>
  <c r="AM90" i="34"/>
  <c r="AL90" i="34"/>
  <c r="AM89" i="34"/>
  <c r="AL89" i="34"/>
  <c r="AM88" i="34"/>
  <c r="AL88" i="34"/>
  <c r="AM84" i="34"/>
  <c r="AL84" i="34"/>
  <c r="AM80" i="34"/>
  <c r="AL80" i="34"/>
  <c r="AM79" i="34"/>
  <c r="AL79" i="34"/>
  <c r="AM78" i="34"/>
  <c r="AL78" i="34"/>
  <c r="AM74" i="34"/>
  <c r="AL74" i="34"/>
  <c r="AM73" i="34"/>
  <c r="AL73" i="34"/>
  <c r="AM72" i="34"/>
  <c r="AL72" i="34"/>
  <c r="AM67" i="34"/>
  <c r="AL67" i="34"/>
  <c r="AM66" i="34"/>
  <c r="AL66" i="34"/>
  <c r="AM59" i="34"/>
  <c r="AL59" i="34"/>
  <c r="AM54" i="34"/>
  <c r="AL54" i="34"/>
  <c r="AM48" i="34"/>
  <c r="AL48" i="34"/>
  <c r="AM47" i="34"/>
  <c r="AL47" i="34"/>
  <c r="AM16" i="34"/>
  <c r="AL16" i="34"/>
  <c r="AM3" i="34"/>
  <c r="AL3" i="34"/>
  <c r="B99" i="34"/>
  <c r="B98" i="34"/>
  <c r="B97" i="34"/>
  <c r="B96" i="34"/>
  <c r="B95" i="34"/>
  <c r="B94" i="34"/>
  <c r="AC93" i="34"/>
  <c r="W100" i="34"/>
  <c r="U100" i="34"/>
  <c r="T100" i="34"/>
  <c r="S100" i="34"/>
  <c r="R100" i="34"/>
  <c r="Q100" i="34"/>
  <c r="P100" i="34"/>
  <c r="O100" i="34"/>
  <c r="N100" i="34"/>
  <c r="M100" i="34"/>
  <c r="L100" i="34"/>
  <c r="K100" i="34"/>
  <c r="J100" i="34"/>
  <c r="I100" i="34"/>
  <c r="H100" i="34"/>
  <c r="G100" i="34"/>
  <c r="F100" i="34"/>
  <c r="AC92" i="34"/>
  <c r="AC91" i="34"/>
  <c r="AC90" i="34"/>
  <c r="AC89" i="34"/>
  <c r="AC88" i="34"/>
  <c r="AC87" i="34"/>
  <c r="AC86" i="34"/>
  <c r="AB86" i="34"/>
  <c r="AC85" i="34"/>
  <c r="AB85" i="34"/>
  <c r="AC84" i="34"/>
  <c r="AB84" i="34"/>
  <c r="AC83" i="34"/>
  <c r="AB83" i="34"/>
  <c r="AC82" i="34"/>
  <c r="AB82" i="34"/>
  <c r="AC81" i="34"/>
  <c r="AB81" i="34"/>
  <c r="AC80" i="34"/>
  <c r="AB80" i="34"/>
  <c r="AA80" i="34"/>
  <c r="AC79" i="34"/>
  <c r="AB79" i="34"/>
  <c r="AA79" i="34"/>
  <c r="AC78" i="34"/>
  <c r="AB78" i="34"/>
  <c r="AA78" i="34"/>
  <c r="AC77" i="34"/>
  <c r="AB77" i="34"/>
  <c r="AA77" i="34"/>
  <c r="AC76" i="34"/>
  <c r="AB76" i="34"/>
  <c r="AA76" i="34"/>
  <c r="AC75" i="34"/>
  <c r="AB75" i="34"/>
  <c r="AA75" i="34"/>
  <c r="AC74" i="34"/>
  <c r="AB74" i="34"/>
  <c r="AA74" i="34"/>
  <c r="AC73" i="34"/>
  <c r="AB73" i="34"/>
  <c r="AA73" i="34"/>
  <c r="AC72" i="34"/>
  <c r="AB72" i="34"/>
  <c r="AA72" i="34"/>
  <c r="AC71" i="34"/>
  <c r="AB71" i="34"/>
  <c r="AA71" i="34"/>
  <c r="AC70" i="34"/>
  <c r="AB70" i="34"/>
  <c r="AA70" i="34"/>
  <c r="AC69" i="34"/>
  <c r="AB69" i="34"/>
  <c r="AA69" i="34"/>
  <c r="AC68" i="34"/>
  <c r="AB68" i="34"/>
  <c r="AA68" i="34"/>
  <c r="AC67" i="34"/>
  <c r="AB67" i="34"/>
  <c r="AA67" i="34"/>
  <c r="AC66" i="34"/>
  <c r="AB66" i="34"/>
  <c r="AA66" i="34"/>
  <c r="AC65" i="34"/>
  <c r="AB65" i="34"/>
  <c r="AA65" i="34"/>
  <c r="AC64" i="34"/>
  <c r="AB64" i="34"/>
  <c r="AA64" i="34"/>
  <c r="AC63" i="34"/>
  <c r="AB63" i="34"/>
  <c r="AA63" i="34"/>
  <c r="Z63" i="34"/>
  <c r="AC62" i="34"/>
  <c r="AB62" i="34"/>
  <c r="AA62" i="34"/>
  <c r="Z62" i="34"/>
  <c r="Y62" i="34"/>
  <c r="AC61" i="34"/>
  <c r="AB61" i="34"/>
  <c r="AA61" i="34"/>
  <c r="Z61" i="34"/>
  <c r="Y61" i="34"/>
  <c r="AC60" i="34"/>
  <c r="AB60" i="34"/>
  <c r="AA60" i="34"/>
  <c r="Z60" i="34"/>
  <c r="Y60" i="34"/>
  <c r="AC59" i="34"/>
  <c r="AB59" i="34"/>
  <c r="AA59" i="34"/>
  <c r="Z59" i="34"/>
  <c r="Y59" i="34"/>
  <c r="AC58" i="34"/>
  <c r="AB58" i="34"/>
  <c r="AA58" i="34"/>
  <c r="Z58" i="34"/>
  <c r="Y58" i="34"/>
  <c r="AC57" i="34"/>
  <c r="AB57" i="34"/>
  <c r="AA57" i="34"/>
  <c r="Z57" i="34"/>
  <c r="Y57" i="34"/>
  <c r="AC56" i="34"/>
  <c r="AB56" i="34"/>
  <c r="AA56" i="34"/>
  <c r="Z56" i="34"/>
  <c r="Y56" i="34"/>
  <c r="X56" i="34"/>
  <c r="AC54" i="34"/>
  <c r="AB54" i="34"/>
  <c r="AA54" i="34"/>
  <c r="AC53" i="34"/>
  <c r="AB53" i="34"/>
  <c r="AA53" i="34"/>
  <c r="Z53" i="34"/>
  <c r="Y53" i="34"/>
  <c r="X53" i="34"/>
  <c r="AC52" i="34"/>
  <c r="AB52" i="34"/>
  <c r="AA52" i="34"/>
  <c r="Z52" i="34"/>
  <c r="Y52" i="34"/>
  <c r="X52" i="34"/>
  <c r="AC51" i="34"/>
  <c r="AB51" i="34"/>
  <c r="AA51" i="34"/>
  <c r="Z51" i="34"/>
  <c r="Y51" i="34"/>
  <c r="X51" i="34"/>
  <c r="AC50" i="34"/>
  <c r="AB50" i="34"/>
  <c r="AA50" i="34"/>
  <c r="Z50" i="34"/>
  <c r="Y50" i="34"/>
  <c r="X50" i="34"/>
  <c r="X49" i="34"/>
  <c r="AC48" i="34"/>
  <c r="AB48" i="34"/>
  <c r="AA48" i="34"/>
  <c r="Z48" i="34"/>
  <c r="Y48" i="34"/>
  <c r="X48" i="34"/>
  <c r="AC47" i="34"/>
  <c r="AB47" i="34"/>
  <c r="AA47" i="34"/>
  <c r="Z47" i="34"/>
  <c r="Y47" i="34"/>
  <c r="X47" i="34"/>
  <c r="AC46" i="34"/>
  <c r="AB46" i="34"/>
  <c r="AA46" i="34"/>
  <c r="Z46" i="34"/>
  <c r="Y46" i="34"/>
  <c r="X46" i="34"/>
  <c r="AB45" i="34"/>
  <c r="AA45" i="34"/>
  <c r="Z45" i="34"/>
  <c r="Y45" i="34"/>
  <c r="X45" i="34"/>
  <c r="AC44" i="34"/>
  <c r="AB44" i="34"/>
  <c r="AA44" i="34"/>
  <c r="Z44" i="34"/>
  <c r="Y44" i="34"/>
  <c r="X44" i="34"/>
  <c r="AC43" i="34"/>
  <c r="AB43" i="34"/>
  <c r="AA43" i="34"/>
  <c r="Z43" i="34"/>
  <c r="Y43" i="34"/>
  <c r="X43" i="34"/>
  <c r="Y41" i="34"/>
  <c r="X41" i="34"/>
  <c r="AC40" i="34"/>
  <c r="AB40" i="34"/>
  <c r="AA40" i="34"/>
  <c r="Z40" i="34"/>
  <c r="Y40" i="34"/>
  <c r="X40" i="34"/>
  <c r="Z39" i="34"/>
  <c r="Y39" i="34"/>
  <c r="X39" i="34"/>
  <c r="AC37" i="34"/>
  <c r="AB37" i="34"/>
  <c r="AA37" i="34"/>
  <c r="Z37" i="34"/>
  <c r="Y37" i="34"/>
  <c r="X37" i="34"/>
  <c r="AC36" i="34"/>
  <c r="AB36" i="34"/>
  <c r="AA36" i="34"/>
  <c r="Z36" i="34"/>
  <c r="Y36" i="34"/>
  <c r="X36" i="34"/>
  <c r="AC35" i="34"/>
  <c r="AB35" i="34"/>
  <c r="AA35" i="34"/>
  <c r="Z35" i="34"/>
  <c r="Y35" i="34"/>
  <c r="X35" i="34"/>
  <c r="AC34" i="34"/>
  <c r="AB34" i="34"/>
  <c r="AA34" i="34"/>
  <c r="Z34" i="34"/>
  <c r="Y34" i="34"/>
  <c r="X34" i="34"/>
  <c r="AA33" i="34"/>
  <c r="Z33" i="34"/>
  <c r="Y33" i="34"/>
  <c r="X33" i="34"/>
  <c r="AC32" i="34"/>
  <c r="AB32" i="34"/>
  <c r="AA32" i="34"/>
  <c r="Z32" i="34"/>
  <c r="Y32" i="34"/>
  <c r="X32" i="34"/>
  <c r="AC31" i="34"/>
  <c r="AB31" i="34"/>
  <c r="AA31" i="34"/>
  <c r="Z31" i="34"/>
  <c r="Y31" i="34"/>
  <c r="X31" i="34"/>
  <c r="Y30" i="34"/>
  <c r="X30" i="34"/>
  <c r="AC28" i="34"/>
  <c r="X28" i="34"/>
  <c r="AC26" i="34"/>
  <c r="AB26" i="34"/>
  <c r="AA26" i="34"/>
  <c r="Z26" i="34"/>
  <c r="Y26" i="34"/>
  <c r="X26" i="34"/>
  <c r="AC25" i="34"/>
  <c r="AB25" i="34"/>
  <c r="AA25" i="34"/>
  <c r="Z25" i="34"/>
  <c r="Y25" i="34"/>
  <c r="X25" i="34"/>
  <c r="AC24" i="34"/>
  <c r="AB24" i="34"/>
  <c r="AA24" i="34"/>
  <c r="Z24" i="34"/>
  <c r="Y24" i="34"/>
  <c r="X24" i="34"/>
  <c r="AC23" i="34"/>
  <c r="AB23" i="34"/>
  <c r="AA23" i="34"/>
  <c r="Z23" i="34"/>
  <c r="Y23" i="34"/>
  <c r="X23" i="34"/>
  <c r="AC22" i="34"/>
  <c r="AB22" i="34"/>
  <c r="AA22" i="34"/>
  <c r="Z22" i="34"/>
  <c r="Y22" i="34"/>
  <c r="X22" i="34"/>
  <c r="AC21" i="34"/>
  <c r="AB21" i="34"/>
  <c r="AA21" i="34"/>
  <c r="Z21" i="34"/>
  <c r="Y21" i="34"/>
  <c r="X21" i="34"/>
  <c r="AC20" i="34"/>
  <c r="AB20" i="34"/>
  <c r="AA20" i="34"/>
  <c r="Z20" i="34"/>
  <c r="Y20" i="34"/>
  <c r="X20" i="34"/>
  <c r="Z19" i="34"/>
  <c r="Y19" i="34"/>
  <c r="X19" i="34"/>
  <c r="AC18" i="34"/>
  <c r="AB18" i="34"/>
  <c r="AA18" i="34"/>
  <c r="Z18" i="34"/>
  <c r="Y18" i="34"/>
  <c r="X18" i="34"/>
  <c r="AC17" i="34"/>
  <c r="AB17" i="34"/>
  <c r="AA17" i="34"/>
  <c r="Z17" i="34"/>
  <c r="Y17" i="34"/>
  <c r="X17" i="34"/>
  <c r="AC16" i="34"/>
  <c r="AB16" i="34"/>
  <c r="AA16" i="34"/>
  <c r="Z16" i="34"/>
  <c r="Y16" i="34"/>
  <c r="X16" i="34"/>
  <c r="AC15" i="34"/>
  <c r="AB15" i="34"/>
  <c r="AA15" i="34"/>
  <c r="Z15" i="34"/>
  <c r="Y15" i="34"/>
  <c r="X15" i="34"/>
  <c r="AC14" i="34"/>
  <c r="AB14" i="34"/>
  <c r="AC12" i="34"/>
  <c r="AB12" i="34"/>
  <c r="AA12" i="34"/>
  <c r="Z12" i="34"/>
  <c r="Y12" i="34"/>
  <c r="X12" i="34"/>
  <c r="AB11" i="34"/>
  <c r="AA11" i="34"/>
  <c r="Z11" i="34"/>
  <c r="Y11" i="34"/>
  <c r="X11" i="34"/>
  <c r="Y9" i="34"/>
  <c r="X9" i="34"/>
  <c r="X8" i="34"/>
  <c r="AC6" i="34"/>
  <c r="AB6" i="34"/>
  <c r="AA6" i="34"/>
  <c r="Z6" i="34"/>
  <c r="Y6" i="34"/>
  <c r="X6" i="34"/>
  <c r="AC5" i="34"/>
  <c r="AB5" i="34"/>
  <c r="AA5" i="34"/>
  <c r="AC4" i="34"/>
  <c r="AB4" i="34"/>
  <c r="AA4" i="34"/>
  <c r="Z4" i="34"/>
  <c r="X4" i="34"/>
  <c r="AC3" i="34"/>
  <c r="AB3" i="34"/>
  <c r="AA3" i="34"/>
  <c r="Z3" i="34"/>
  <c r="Y3" i="34"/>
  <c r="X3" i="34"/>
  <c r="M80" i="32"/>
  <c r="L80" i="32"/>
  <c r="M79" i="32"/>
  <c r="L79" i="32"/>
  <c r="M78" i="32"/>
  <c r="L78" i="32"/>
  <c r="M77" i="32"/>
  <c r="L77" i="32"/>
  <c r="M76" i="32"/>
  <c r="L76" i="32"/>
  <c r="M75" i="32"/>
  <c r="L75" i="32"/>
  <c r="M74" i="32"/>
  <c r="L74" i="32"/>
  <c r="M73" i="32"/>
  <c r="L73" i="32"/>
  <c r="M69" i="32"/>
  <c r="L69" i="32"/>
  <c r="M63" i="32"/>
  <c r="L63" i="32"/>
  <c r="M61" i="32"/>
  <c r="L61" i="32"/>
  <c r="M55" i="32"/>
  <c r="L55" i="32"/>
  <c r="M54" i="32"/>
  <c r="L54" i="32"/>
  <c r="M53" i="32"/>
  <c r="L53" i="32"/>
  <c r="M46" i="32"/>
  <c r="L46" i="32"/>
  <c r="M28" i="32"/>
  <c r="L28" i="32"/>
  <c r="M26" i="32"/>
  <c r="L26" i="32"/>
  <c r="M25" i="32"/>
  <c r="L25" i="32"/>
  <c r="M21" i="32"/>
  <c r="L21" i="32"/>
  <c r="M16" i="32"/>
  <c r="L16" i="32"/>
  <c r="M11" i="32"/>
  <c r="L11" i="32"/>
  <c r="M10" i="32"/>
  <c r="L10" i="32"/>
  <c r="M4" i="32"/>
  <c r="L4" i="32"/>
  <c r="N12" i="31"/>
  <c r="O99" i="31"/>
  <c r="N99" i="31"/>
  <c r="O98" i="31"/>
  <c r="N98" i="31"/>
  <c r="O96" i="31"/>
  <c r="N96" i="31"/>
  <c r="O94" i="31"/>
  <c r="N94" i="31"/>
  <c r="O92" i="31"/>
  <c r="N92" i="31"/>
  <c r="O90" i="31"/>
  <c r="N90" i="31"/>
  <c r="O88" i="31"/>
  <c r="N88" i="31"/>
  <c r="O86" i="31"/>
  <c r="N86" i="31"/>
  <c r="O81" i="31"/>
  <c r="N81" i="31"/>
  <c r="O74" i="31"/>
  <c r="N74" i="31"/>
  <c r="O71" i="31"/>
  <c r="N71" i="31"/>
  <c r="O64" i="31"/>
  <c r="N64" i="31"/>
  <c r="O62" i="31"/>
  <c r="N62" i="31"/>
  <c r="O61" i="31"/>
  <c r="N61" i="31"/>
  <c r="O53" i="31"/>
  <c r="N53" i="31"/>
  <c r="O34" i="31"/>
  <c r="N34" i="31"/>
  <c r="O32" i="31"/>
  <c r="N32" i="31"/>
  <c r="O30" i="31"/>
  <c r="N30" i="31"/>
  <c r="O25" i="31"/>
  <c r="N25" i="31"/>
  <c r="O19" i="31"/>
  <c r="N19" i="31"/>
  <c r="O13" i="31"/>
  <c r="N13" i="31"/>
  <c r="O12" i="31"/>
  <c r="O5" i="31"/>
  <c r="N5" i="31"/>
  <c r="AB85" i="27"/>
  <c r="AB84" i="27"/>
  <c r="AB83" i="27"/>
  <c r="AB82" i="27"/>
  <c r="AB81" i="27"/>
  <c r="AB79" i="27"/>
  <c r="AB78" i="27"/>
  <c r="AB73" i="27"/>
  <c r="AB70" i="27"/>
  <c r="AB68" i="27"/>
  <c r="AB67" i="27"/>
  <c r="AB66" i="27"/>
  <c r="AB65" i="27"/>
  <c r="AB58" i="27"/>
  <c r="AB54" i="27"/>
  <c r="AB52" i="27"/>
  <c r="AB51" i="27"/>
  <c r="AB48" i="27"/>
  <c r="AB44" i="27"/>
  <c r="AB34" i="27"/>
  <c r="AB32" i="27"/>
  <c r="AB26" i="27"/>
  <c r="AB25" i="27"/>
  <c r="AB20" i="27"/>
  <c r="AB16" i="27"/>
  <c r="AB14" i="27"/>
  <c r="AB6" i="27"/>
  <c r="W22" i="27"/>
  <c r="X22" i="27"/>
  <c r="Y22" i="27"/>
  <c r="Z22" i="27"/>
  <c r="AA22" i="27"/>
  <c r="AB22" i="27"/>
  <c r="V94" i="27"/>
  <c r="U94" i="27"/>
  <c r="T94" i="27"/>
  <c r="S94" i="27"/>
  <c r="R94" i="27"/>
  <c r="Q94" i="27"/>
  <c r="P94" i="27"/>
  <c r="O94" i="27"/>
  <c r="N94" i="27"/>
  <c r="M94" i="27"/>
  <c r="L94" i="27"/>
  <c r="K94" i="27"/>
  <c r="J94" i="27"/>
  <c r="I94" i="27"/>
  <c r="H94" i="27"/>
  <c r="G94" i="27"/>
  <c r="F94" i="27"/>
  <c r="AB93" i="27"/>
  <c r="AB92" i="27"/>
  <c r="AB91" i="27"/>
  <c r="AB90" i="27"/>
  <c r="AB89" i="27"/>
  <c r="AB88" i="27"/>
  <c r="AB87" i="27"/>
  <c r="AB86" i="27"/>
  <c r="AA86" i="27"/>
  <c r="AA85" i="27"/>
  <c r="AA84" i="27"/>
  <c r="AA83" i="27"/>
  <c r="AA82" i="27"/>
  <c r="AA81" i="27"/>
  <c r="AB80" i="27"/>
  <c r="AA80" i="27"/>
  <c r="Z80" i="27"/>
  <c r="AA79" i="27"/>
  <c r="Z79" i="27"/>
  <c r="AA78" i="27"/>
  <c r="Z78" i="27"/>
  <c r="AB77" i="27"/>
  <c r="AA77" i="27"/>
  <c r="Z77" i="27"/>
  <c r="AB76" i="27"/>
  <c r="AA76" i="27"/>
  <c r="Z76" i="27"/>
  <c r="AB75" i="27"/>
  <c r="AA75" i="27"/>
  <c r="Z75" i="27"/>
  <c r="AB74" i="27"/>
  <c r="AA74" i="27"/>
  <c r="Z74" i="27"/>
  <c r="AA73" i="27"/>
  <c r="Z73" i="27"/>
  <c r="AB72" i="27"/>
  <c r="AA72" i="27"/>
  <c r="Z72" i="27"/>
  <c r="AB71" i="27"/>
  <c r="AA71" i="27"/>
  <c r="Z71" i="27"/>
  <c r="AA70" i="27"/>
  <c r="Z70" i="27"/>
  <c r="AB69" i="27"/>
  <c r="AA69" i="27"/>
  <c r="Z69" i="27"/>
  <c r="AA68" i="27"/>
  <c r="Z68" i="27"/>
  <c r="AA67" i="27"/>
  <c r="Z67" i="27"/>
  <c r="AA66" i="27"/>
  <c r="Z66" i="27"/>
  <c r="AA65" i="27"/>
  <c r="Z65" i="27"/>
  <c r="AB64" i="27"/>
  <c r="AA64" i="27"/>
  <c r="Z64" i="27"/>
  <c r="AB63" i="27"/>
  <c r="AA63" i="27"/>
  <c r="Z63" i="27"/>
  <c r="Y63" i="27"/>
  <c r="AB62" i="27"/>
  <c r="AA62" i="27"/>
  <c r="Z62" i="27"/>
  <c r="Y62" i="27"/>
  <c r="X62" i="27"/>
  <c r="AB61" i="27"/>
  <c r="AA61" i="27"/>
  <c r="Z61" i="27"/>
  <c r="Y61" i="27"/>
  <c r="X61" i="27"/>
  <c r="AB60" i="27"/>
  <c r="AA60" i="27"/>
  <c r="Z60" i="27"/>
  <c r="Y60" i="27"/>
  <c r="X60" i="27"/>
  <c r="AB59" i="27"/>
  <c r="AA59" i="27"/>
  <c r="Z59" i="27"/>
  <c r="Y59" i="27"/>
  <c r="X59" i="27"/>
  <c r="AA58" i="27"/>
  <c r="Z58" i="27"/>
  <c r="Y58" i="27"/>
  <c r="X58" i="27"/>
  <c r="AB57" i="27"/>
  <c r="AA57" i="27"/>
  <c r="Z57" i="27"/>
  <c r="Y57" i="27"/>
  <c r="X57" i="27"/>
  <c r="AB56" i="27"/>
  <c r="AA56" i="27"/>
  <c r="Z56" i="27"/>
  <c r="Y56" i="27"/>
  <c r="X56" i="27"/>
  <c r="W56" i="27"/>
  <c r="AA54" i="27"/>
  <c r="Z54" i="27"/>
  <c r="AB53" i="27"/>
  <c r="AA53" i="27"/>
  <c r="Z53" i="27"/>
  <c r="Y53" i="27"/>
  <c r="X53" i="27"/>
  <c r="W53" i="27"/>
  <c r="AA52" i="27"/>
  <c r="Z52" i="27"/>
  <c r="Y52" i="27"/>
  <c r="X52" i="27"/>
  <c r="W52" i="27"/>
  <c r="AA51" i="27"/>
  <c r="Z51" i="27"/>
  <c r="Y51" i="27"/>
  <c r="X51" i="27"/>
  <c r="W51" i="27"/>
  <c r="AB50" i="27"/>
  <c r="AA50" i="27"/>
  <c r="Z50" i="27"/>
  <c r="Y50" i="27"/>
  <c r="X50" i="27"/>
  <c r="W50" i="27"/>
  <c r="W49" i="27"/>
  <c r="AA48" i="27"/>
  <c r="Z48" i="27"/>
  <c r="Y48" i="27"/>
  <c r="X48" i="27"/>
  <c r="W48" i="27"/>
  <c r="AB47" i="27"/>
  <c r="AA47" i="27"/>
  <c r="Z47" i="27"/>
  <c r="Y47" i="27"/>
  <c r="X47" i="27"/>
  <c r="W47" i="27"/>
  <c r="AB46" i="27"/>
  <c r="AA46" i="27"/>
  <c r="Z46" i="27"/>
  <c r="Y46" i="27"/>
  <c r="X46" i="27"/>
  <c r="W46" i="27"/>
  <c r="AA45" i="27"/>
  <c r="Z45" i="27"/>
  <c r="Y45" i="27"/>
  <c r="X45" i="27"/>
  <c r="W45" i="27"/>
  <c r="AA44" i="27"/>
  <c r="Z44" i="27"/>
  <c r="Y44" i="27"/>
  <c r="X44" i="27"/>
  <c r="W44" i="27"/>
  <c r="AB43" i="27"/>
  <c r="AA43" i="27"/>
  <c r="Z43" i="27"/>
  <c r="Y43" i="27"/>
  <c r="X43" i="27"/>
  <c r="W43" i="27"/>
  <c r="X41" i="27"/>
  <c r="W41" i="27"/>
  <c r="AB40" i="27"/>
  <c r="AA40" i="27"/>
  <c r="Z40" i="27"/>
  <c r="Y40" i="27"/>
  <c r="X40" i="27"/>
  <c r="W40" i="27"/>
  <c r="Y39" i="27"/>
  <c r="X39" i="27"/>
  <c r="W39" i="27"/>
  <c r="AB37" i="27"/>
  <c r="AA37" i="27"/>
  <c r="Z37" i="27"/>
  <c r="Y37" i="27"/>
  <c r="X37" i="27"/>
  <c r="W37" i="27"/>
  <c r="AB36" i="27"/>
  <c r="AA36" i="27"/>
  <c r="Z36" i="27"/>
  <c r="Y36" i="27"/>
  <c r="X36" i="27"/>
  <c r="W36" i="27"/>
  <c r="AB35" i="27"/>
  <c r="AA35" i="27"/>
  <c r="Z35" i="27"/>
  <c r="Y35" i="27"/>
  <c r="X35" i="27"/>
  <c r="W35" i="27"/>
  <c r="AA34" i="27"/>
  <c r="Z34" i="27"/>
  <c r="Y34" i="27"/>
  <c r="X34" i="27"/>
  <c r="W34" i="27"/>
  <c r="Z33" i="27"/>
  <c r="Y33" i="27"/>
  <c r="X33" i="27"/>
  <c r="W33" i="27"/>
  <c r="AA32" i="27"/>
  <c r="Z32" i="27"/>
  <c r="Y32" i="27"/>
  <c r="X32" i="27"/>
  <c r="W32" i="27"/>
  <c r="AB31" i="27"/>
  <c r="AA31" i="27"/>
  <c r="Z31" i="27"/>
  <c r="Y31" i="27"/>
  <c r="X31" i="27"/>
  <c r="W31" i="27"/>
  <c r="X30" i="27"/>
  <c r="W30" i="27"/>
  <c r="AB28" i="27"/>
  <c r="W28" i="27"/>
  <c r="AA26" i="27"/>
  <c r="Z26" i="27"/>
  <c r="Y26" i="27"/>
  <c r="X26" i="27"/>
  <c r="W26" i="27"/>
  <c r="AA25" i="27"/>
  <c r="Z25" i="27"/>
  <c r="Y25" i="27"/>
  <c r="X25" i="27"/>
  <c r="W25" i="27"/>
  <c r="AB24" i="27"/>
  <c r="AA24" i="27"/>
  <c r="Z24" i="27"/>
  <c r="Y24" i="27"/>
  <c r="X24" i="27"/>
  <c r="W24" i="27"/>
  <c r="AB23" i="27"/>
  <c r="AA23" i="27"/>
  <c r="Z23" i="27"/>
  <c r="Y23" i="27"/>
  <c r="X23" i="27"/>
  <c r="W23" i="27"/>
  <c r="AB21" i="27"/>
  <c r="AA21" i="27"/>
  <c r="Z21" i="27"/>
  <c r="Y21" i="27"/>
  <c r="X21" i="27"/>
  <c r="W21" i="27"/>
  <c r="AA20" i="27"/>
  <c r="Z20" i="27"/>
  <c r="Y20" i="27"/>
  <c r="X20" i="27"/>
  <c r="W20" i="27"/>
  <c r="Y19" i="27"/>
  <c r="X19" i="27"/>
  <c r="W19" i="27"/>
  <c r="AB18" i="27"/>
  <c r="AA18" i="27"/>
  <c r="Z18" i="27"/>
  <c r="Y18" i="27"/>
  <c r="X18" i="27"/>
  <c r="W18" i="27"/>
  <c r="AB17" i="27"/>
  <c r="AA17" i="27"/>
  <c r="Z17" i="27"/>
  <c r="Y17" i="27"/>
  <c r="X17" i="27"/>
  <c r="W17" i="27"/>
  <c r="AA16" i="27"/>
  <c r="Z16" i="27"/>
  <c r="Y16" i="27"/>
  <c r="X16" i="27"/>
  <c r="W16" i="27"/>
  <c r="AB15" i="27"/>
  <c r="AA15" i="27"/>
  <c r="Z15" i="27"/>
  <c r="Y15" i="27"/>
  <c r="X15" i="27"/>
  <c r="W15" i="27"/>
  <c r="AA14" i="27"/>
  <c r="AB12" i="27"/>
  <c r="AA12" i="27"/>
  <c r="Z12" i="27"/>
  <c r="Y12" i="27"/>
  <c r="X12" i="27"/>
  <c r="W12" i="27"/>
  <c r="AA11" i="27"/>
  <c r="Z11" i="27"/>
  <c r="Y11" i="27"/>
  <c r="X11" i="27"/>
  <c r="W11" i="27"/>
  <c r="X9" i="27"/>
  <c r="W9" i="27"/>
  <c r="W8" i="27"/>
  <c r="AA6" i="27"/>
  <c r="Z6" i="27"/>
  <c r="Y6" i="27"/>
  <c r="X6" i="27"/>
  <c r="W6" i="27"/>
  <c r="AB5" i="27"/>
  <c r="AA5" i="27"/>
  <c r="Z5" i="27"/>
  <c r="AB4" i="27"/>
  <c r="AA4" i="27"/>
  <c r="Z4" i="27"/>
  <c r="Y4" i="27"/>
  <c r="W4" i="27"/>
  <c r="AB3" i="27"/>
  <c r="AA3" i="27"/>
  <c r="Z3" i="27"/>
  <c r="Y3" i="27"/>
  <c r="X3" i="27"/>
  <c r="W3" i="27"/>
  <c r="P81" i="23"/>
  <c r="O81" i="23"/>
  <c r="P70" i="23"/>
  <c r="O70" i="23"/>
  <c r="P52" i="23"/>
  <c r="O52" i="23"/>
  <c r="P48" i="23"/>
  <c r="O48" i="23"/>
  <c r="P38" i="23"/>
  <c r="O38" i="23"/>
  <c r="P97" i="23"/>
  <c r="O97" i="23"/>
  <c r="M97" i="23"/>
  <c r="L97" i="23"/>
  <c r="P96" i="23"/>
  <c r="O96" i="23"/>
  <c r="M96" i="23"/>
  <c r="L96" i="23"/>
  <c r="P95" i="23"/>
  <c r="O95" i="23"/>
  <c r="M95" i="23"/>
  <c r="L95" i="23"/>
  <c r="P94" i="23"/>
  <c r="O94" i="23"/>
  <c r="M94" i="23"/>
  <c r="L94" i="23"/>
  <c r="P93" i="23"/>
  <c r="O93" i="23"/>
  <c r="M93" i="23"/>
  <c r="L93" i="23"/>
  <c r="P92" i="23"/>
  <c r="O92" i="23"/>
  <c r="M92" i="23"/>
  <c r="L92" i="23"/>
  <c r="P91" i="23"/>
  <c r="O91" i="23"/>
  <c r="M91" i="23"/>
  <c r="L91" i="23"/>
  <c r="P90" i="23"/>
  <c r="O90" i="23"/>
  <c r="M90" i="23"/>
  <c r="L90" i="23"/>
  <c r="P89" i="23"/>
  <c r="O89" i="23"/>
  <c r="M89" i="23"/>
  <c r="L89" i="23"/>
  <c r="R97" i="21"/>
  <c r="Q97" i="21"/>
  <c r="R96" i="21"/>
  <c r="Q96" i="21"/>
  <c r="R95" i="21"/>
  <c r="Q95" i="21"/>
  <c r="R94" i="21"/>
  <c r="Q94" i="21"/>
  <c r="R93" i="21"/>
  <c r="Q93" i="21"/>
  <c r="R92" i="21"/>
  <c r="Q92" i="21"/>
  <c r="R91" i="21"/>
  <c r="Q91" i="21"/>
  <c r="R90" i="21"/>
  <c r="Q90" i="21"/>
  <c r="R89" i="21"/>
  <c r="Q89" i="21"/>
  <c r="R88" i="21"/>
  <c r="Q88" i="21"/>
  <c r="R87" i="21"/>
  <c r="Q87" i="21"/>
  <c r="R86" i="21"/>
  <c r="Q86" i="21"/>
  <c r="R85" i="21"/>
  <c r="Q85" i="21"/>
  <c r="R84" i="21"/>
  <c r="Q84" i="21"/>
  <c r="R83" i="21"/>
  <c r="Q83" i="21"/>
  <c r="R82" i="21"/>
  <c r="Q82" i="21"/>
  <c r="R81" i="21"/>
  <c r="Q81" i="21"/>
  <c r="R80" i="21"/>
  <c r="Q80" i="21"/>
  <c r="R55" i="21"/>
  <c r="Q55" i="21"/>
  <c r="R54" i="21"/>
  <c r="Q54" i="21"/>
  <c r="R53" i="21"/>
  <c r="Q53" i="21"/>
  <c r="R52" i="21"/>
  <c r="Q52" i="21"/>
  <c r="R51" i="21"/>
  <c r="Q51" i="21"/>
  <c r="R50" i="21"/>
  <c r="Q50" i="21"/>
  <c r="R49" i="21"/>
  <c r="Q49" i="21"/>
  <c r="R48" i="21"/>
  <c r="Q48" i="21"/>
  <c r="R47" i="21"/>
  <c r="Q47" i="21"/>
  <c r="R46" i="21"/>
  <c r="Q46" i="21"/>
  <c r="R45" i="21"/>
  <c r="Q45" i="21"/>
  <c r="R44" i="21"/>
  <c r="Q44" i="21"/>
  <c r="R79" i="21"/>
  <c r="R78" i="21"/>
  <c r="R77" i="21"/>
  <c r="R76" i="21"/>
  <c r="R75" i="21"/>
  <c r="R74" i="21"/>
  <c r="R73" i="21"/>
  <c r="R72" i="21"/>
  <c r="R71" i="21"/>
  <c r="R70" i="21"/>
  <c r="R69" i="21"/>
  <c r="R68" i="21"/>
  <c r="R67" i="21"/>
  <c r="R66" i="21"/>
  <c r="R65" i="21"/>
  <c r="R64" i="21"/>
  <c r="R63" i="21"/>
  <c r="R62" i="21"/>
  <c r="R61" i="21"/>
  <c r="R60" i="21"/>
  <c r="R59" i="21"/>
  <c r="R58" i="21"/>
  <c r="R57" i="21"/>
  <c r="R56" i="21"/>
  <c r="R43" i="21"/>
  <c r="R42" i="21"/>
  <c r="R41" i="21"/>
  <c r="R40" i="21"/>
  <c r="R39" i="21"/>
  <c r="R38" i="21"/>
  <c r="R37" i="21"/>
  <c r="R36" i="21"/>
  <c r="R35" i="21"/>
  <c r="R34" i="21"/>
  <c r="R33" i="21"/>
  <c r="R32" i="21"/>
  <c r="R31" i="21"/>
  <c r="R30" i="21"/>
  <c r="R29" i="21"/>
  <c r="R28" i="21"/>
  <c r="R27" i="21"/>
  <c r="R26" i="21"/>
  <c r="R25" i="21"/>
  <c r="R24" i="21"/>
  <c r="R23" i="21"/>
  <c r="R22" i="21"/>
  <c r="R21" i="21"/>
  <c r="R20" i="21"/>
  <c r="R19" i="21"/>
  <c r="R18" i="21"/>
  <c r="R17" i="21"/>
  <c r="R16" i="21"/>
  <c r="R15" i="21"/>
  <c r="R14" i="21"/>
  <c r="R13" i="21"/>
  <c r="R12" i="21"/>
  <c r="R11" i="21"/>
  <c r="R10" i="21"/>
  <c r="R9" i="21"/>
  <c r="R8" i="21"/>
  <c r="R7" i="21"/>
  <c r="R6" i="21"/>
  <c r="R5" i="21"/>
  <c r="R4" i="21"/>
  <c r="R3" i="21"/>
  <c r="R2" i="21"/>
  <c r="Q79" i="21"/>
  <c r="Q78" i="21"/>
  <c r="Q77" i="21"/>
  <c r="Q76" i="21"/>
  <c r="Q75" i="21"/>
  <c r="Q74" i="21"/>
  <c r="Q73" i="21"/>
  <c r="Q72" i="21"/>
  <c r="Q71" i="21"/>
  <c r="Q70" i="21"/>
  <c r="Q69" i="21"/>
  <c r="Q68" i="21"/>
  <c r="Q67" i="21"/>
  <c r="Q66" i="21"/>
  <c r="Q65" i="21"/>
  <c r="Q64" i="21"/>
  <c r="Q63" i="21"/>
  <c r="Q62" i="21"/>
  <c r="Q61" i="21"/>
  <c r="Q60" i="21"/>
  <c r="Q59" i="21"/>
  <c r="Q58" i="21"/>
  <c r="Q57" i="21"/>
  <c r="Q56"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Q11" i="21"/>
  <c r="Q10" i="21"/>
  <c r="Q9" i="21"/>
  <c r="Q8" i="21"/>
  <c r="Q7" i="21"/>
  <c r="Q6" i="21"/>
  <c r="Q5" i="21"/>
  <c r="Q4" i="21"/>
  <c r="Q3" i="21"/>
  <c r="Q2" i="21"/>
  <c r="K52" i="20"/>
  <c r="K51" i="20"/>
  <c r="K50" i="20"/>
  <c r="K47" i="20"/>
  <c r="K44" i="20"/>
  <c r="K43" i="20"/>
  <c r="K42" i="20"/>
  <c r="K39" i="20"/>
  <c r="K38" i="20"/>
  <c r="K37" i="20"/>
  <c r="K36" i="20"/>
  <c r="K35" i="20"/>
  <c r="K32" i="20"/>
  <c r="K29" i="20"/>
  <c r="K26" i="20"/>
  <c r="K25" i="20"/>
  <c r="K24" i="20"/>
  <c r="K23" i="20"/>
  <c r="K22" i="20"/>
  <c r="K21" i="20"/>
  <c r="K20" i="20"/>
  <c r="K15" i="20"/>
  <c r="K14" i="20"/>
  <c r="K10" i="20"/>
  <c r="K7" i="20"/>
  <c r="K6" i="20"/>
  <c r="K13" i="20"/>
  <c r="K62" i="20"/>
  <c r="K60" i="20"/>
  <c r="K58" i="20"/>
  <c r="K56" i="20"/>
  <c r="K54" i="20"/>
  <c r="K49" i="20"/>
  <c r="K46" i="20"/>
  <c r="K41" i="20"/>
  <c r="K34" i="20"/>
  <c r="K31" i="20"/>
  <c r="K28" i="20"/>
  <c r="K19" i="20"/>
  <c r="K17" i="20"/>
  <c r="K9" i="20"/>
  <c r="K3" i="20"/>
  <c r="K5" i="20"/>
  <c r="T89" i="17"/>
  <c r="S89" i="17"/>
  <c r="Z88" i="17"/>
  <c r="Z87" i="17"/>
  <c r="Z86" i="17"/>
  <c r="Z85" i="17"/>
  <c r="Z84" i="17"/>
  <c r="Z83" i="17"/>
  <c r="Q89" i="17"/>
  <c r="R89" i="17"/>
  <c r="Y82" i="17"/>
  <c r="Y81" i="17"/>
  <c r="Y80" i="17"/>
  <c r="Y79" i="17"/>
  <c r="Y78" i="17"/>
  <c r="Y77" i="17"/>
  <c r="Y76" i="17"/>
  <c r="Y75" i="17"/>
  <c r="Y74" i="17"/>
  <c r="Y73" i="17"/>
  <c r="Y72" i="17"/>
  <c r="Y71" i="17"/>
  <c r="Y70" i="17"/>
  <c r="Y69" i="17"/>
  <c r="Y68" i="17"/>
  <c r="Y67" i="17"/>
  <c r="Y66" i="17"/>
  <c r="Y65" i="17"/>
  <c r="Y64" i="17"/>
  <c r="Y63" i="17"/>
  <c r="Y62" i="17"/>
  <c r="Y61" i="17"/>
  <c r="Y60" i="17"/>
  <c r="Y18" i="17"/>
  <c r="Y59" i="17"/>
  <c r="Y58" i="17"/>
  <c r="Y57" i="17"/>
  <c r="Y54" i="17"/>
  <c r="Y53" i="17"/>
  <c r="Y52" i="17"/>
  <c r="Y51" i="17"/>
  <c r="Y49" i="17"/>
  <c r="Y48" i="17"/>
  <c r="Y47" i="17"/>
  <c r="Y46" i="17"/>
  <c r="Y45" i="17"/>
  <c r="Y44" i="17"/>
  <c r="Y41" i="17"/>
  <c r="Y38" i="17"/>
  <c r="Y37" i="17"/>
  <c r="Y36" i="17"/>
  <c r="Y35" i="17"/>
  <c r="Y34" i="17"/>
  <c r="Y33" i="17"/>
  <c r="Y32" i="17"/>
  <c r="Y27" i="17"/>
  <c r="Y26" i="17"/>
  <c r="Y25" i="17"/>
  <c r="Y24" i="17"/>
  <c r="Y23" i="17"/>
  <c r="Y22" i="17"/>
  <c r="Y21" i="17"/>
  <c r="Y19" i="17"/>
  <c r="Y17" i="17"/>
  <c r="Y16" i="17"/>
  <c r="Y15" i="17"/>
  <c r="Y12" i="17"/>
  <c r="Y11" i="17"/>
  <c r="Y6" i="17"/>
  <c r="Y4" i="17"/>
  <c r="Y3" i="17"/>
  <c r="Z82" i="17"/>
  <c r="Z81" i="17"/>
  <c r="Z80" i="17"/>
  <c r="Z79" i="17"/>
  <c r="Z78" i="17"/>
  <c r="Z77" i="17"/>
  <c r="Z76" i="17"/>
  <c r="Z75" i="17"/>
  <c r="Z74" i="17"/>
  <c r="Z73" i="17"/>
  <c r="Z72" i="17"/>
  <c r="Z71" i="17"/>
  <c r="Z70" i="17"/>
  <c r="Z69" i="17"/>
  <c r="Z68" i="17"/>
  <c r="Z67" i="17"/>
  <c r="Z66" i="17"/>
  <c r="Z65" i="17"/>
  <c r="Z64" i="17"/>
  <c r="Z63" i="17"/>
  <c r="Z62" i="17"/>
  <c r="Z61" i="17"/>
  <c r="Z60" i="17"/>
  <c r="Z18" i="17"/>
  <c r="Z59" i="17"/>
  <c r="Z58" i="17"/>
  <c r="Z57" i="17"/>
  <c r="Z55" i="17"/>
  <c r="Z54" i="17"/>
  <c r="Z53" i="17"/>
  <c r="Z52" i="17"/>
  <c r="Z51" i="17"/>
  <c r="Z49" i="17"/>
  <c r="Z48" i="17"/>
  <c r="Z47" i="17"/>
  <c r="Z46" i="17"/>
  <c r="Z45" i="17"/>
  <c r="Z44" i="17"/>
  <c r="Z41" i="17"/>
  <c r="Z38" i="17"/>
  <c r="Z37" i="17"/>
  <c r="Z36" i="17"/>
  <c r="Z35" i="17"/>
  <c r="Z33" i="17"/>
  <c r="Z32" i="17"/>
  <c r="Z27" i="17"/>
  <c r="Z26" i="17"/>
  <c r="Z25" i="17"/>
  <c r="Z24" i="17"/>
  <c r="Z23" i="17"/>
  <c r="Z22" i="17"/>
  <c r="Z21" i="17"/>
  <c r="Z19" i="17"/>
  <c r="Z17" i="17"/>
  <c r="Z16" i="17"/>
  <c r="Z15" i="17"/>
  <c r="Z12" i="17"/>
  <c r="Z11" i="17"/>
  <c r="Z6" i="17"/>
  <c r="Z5" i="17"/>
  <c r="Z4" i="17"/>
  <c r="Z3" i="17"/>
  <c r="Z89" i="17" s="1"/>
  <c r="U89" i="17"/>
  <c r="P89" i="17"/>
  <c r="O89" i="17"/>
  <c r="N89" i="17"/>
  <c r="M89" i="17"/>
  <c r="L89" i="17"/>
  <c r="K89" i="17"/>
  <c r="J89" i="17"/>
  <c r="I89" i="17"/>
  <c r="H89" i="17"/>
  <c r="G89" i="17"/>
  <c r="F89" i="17"/>
  <c r="X63" i="17"/>
  <c r="X62" i="17"/>
  <c r="W62" i="17"/>
  <c r="X61" i="17"/>
  <c r="W61" i="17"/>
  <c r="X60" i="17"/>
  <c r="W60" i="17"/>
  <c r="X18" i="17"/>
  <c r="W18" i="17"/>
  <c r="X59" i="17"/>
  <c r="W59" i="17"/>
  <c r="X58" i="17"/>
  <c r="W58" i="17"/>
  <c r="X57" i="17"/>
  <c r="W57" i="17"/>
  <c r="V57" i="17"/>
  <c r="X54" i="17"/>
  <c r="W54" i="17"/>
  <c r="V54" i="17"/>
  <c r="X53" i="17"/>
  <c r="W53" i="17"/>
  <c r="V53" i="17"/>
  <c r="X52" i="17"/>
  <c r="W52" i="17"/>
  <c r="V52" i="17"/>
  <c r="X51" i="17"/>
  <c r="W51" i="17"/>
  <c r="V51" i="17"/>
  <c r="V50" i="17"/>
  <c r="X49" i="17"/>
  <c r="W49" i="17"/>
  <c r="V49" i="17"/>
  <c r="X48" i="17"/>
  <c r="W48" i="17"/>
  <c r="V48" i="17"/>
  <c r="X47" i="17"/>
  <c r="W47" i="17"/>
  <c r="V47" i="17"/>
  <c r="X46" i="17"/>
  <c r="W46" i="17"/>
  <c r="V46" i="17"/>
  <c r="X45" i="17"/>
  <c r="W45" i="17"/>
  <c r="V45" i="17"/>
  <c r="X44" i="17"/>
  <c r="W44" i="17"/>
  <c r="V44" i="17"/>
  <c r="V42" i="17"/>
  <c r="X41" i="17"/>
  <c r="W41" i="17"/>
  <c r="V41" i="17"/>
  <c r="X40" i="17"/>
  <c r="W40" i="17"/>
  <c r="V40" i="17"/>
  <c r="X38" i="17"/>
  <c r="W38" i="17"/>
  <c r="V38" i="17"/>
  <c r="X37" i="17"/>
  <c r="W37" i="17"/>
  <c r="V37" i="17"/>
  <c r="X36" i="17"/>
  <c r="W36" i="17"/>
  <c r="V36" i="17"/>
  <c r="X35" i="17"/>
  <c r="W35" i="17"/>
  <c r="V35" i="17"/>
  <c r="V34" i="17"/>
  <c r="X33" i="17"/>
  <c r="W33" i="17"/>
  <c r="V33" i="17"/>
  <c r="X32" i="17"/>
  <c r="W32" i="17"/>
  <c r="V32" i="17"/>
  <c r="V31" i="17"/>
  <c r="V29" i="17"/>
  <c r="X27" i="17"/>
  <c r="W27" i="17"/>
  <c r="V27" i="17"/>
  <c r="X26" i="17"/>
  <c r="W26" i="17"/>
  <c r="V26" i="17"/>
  <c r="X25" i="17"/>
  <c r="W25" i="17"/>
  <c r="V25" i="17"/>
  <c r="X24" i="17"/>
  <c r="W24" i="17"/>
  <c r="V24" i="17"/>
  <c r="X23" i="17"/>
  <c r="W23" i="17"/>
  <c r="V23" i="17"/>
  <c r="X22" i="17"/>
  <c r="W22" i="17"/>
  <c r="V22" i="17"/>
  <c r="X21" i="17"/>
  <c r="W21" i="17"/>
  <c r="V21" i="17"/>
  <c r="X20" i="17"/>
  <c r="W20" i="17"/>
  <c r="V20" i="17"/>
  <c r="X19" i="17"/>
  <c r="W19" i="17"/>
  <c r="V19" i="17"/>
  <c r="X17" i="17"/>
  <c r="W17" i="17"/>
  <c r="V17" i="17"/>
  <c r="X16" i="17"/>
  <c r="W16" i="17"/>
  <c r="V16" i="17"/>
  <c r="X15" i="17"/>
  <c r="W15" i="17"/>
  <c r="V15" i="17"/>
  <c r="X12" i="17"/>
  <c r="W12" i="17"/>
  <c r="V12" i="17"/>
  <c r="X11" i="17"/>
  <c r="W11" i="17"/>
  <c r="V11" i="17"/>
  <c r="V9" i="17"/>
  <c r="V8" i="17"/>
  <c r="X6" i="17"/>
  <c r="W6" i="17"/>
  <c r="V6" i="17"/>
  <c r="X4" i="17"/>
  <c r="V4" i="17"/>
  <c r="X3" i="17"/>
  <c r="W3" i="17"/>
  <c r="V3" i="17"/>
  <c r="T87" i="16"/>
  <c r="X86" i="16"/>
  <c r="X85" i="16"/>
  <c r="X84" i="16"/>
  <c r="X83" i="16"/>
  <c r="X82" i="16"/>
  <c r="X81" i="16"/>
  <c r="X80" i="16"/>
  <c r="X79" i="16"/>
  <c r="X78" i="16"/>
  <c r="X77" i="16"/>
  <c r="X76" i="16"/>
  <c r="X75" i="16"/>
  <c r="X74" i="16"/>
  <c r="X73" i="16"/>
  <c r="X72" i="16"/>
  <c r="X71" i="16"/>
  <c r="X70" i="16"/>
  <c r="X69" i="16"/>
  <c r="X68" i="16"/>
  <c r="X67" i="16"/>
  <c r="X66" i="16"/>
  <c r="S87" i="16"/>
  <c r="R87" i="16"/>
  <c r="Q87" i="16"/>
  <c r="P87" i="16"/>
  <c r="O87" i="16"/>
  <c r="N87" i="16"/>
  <c r="M87" i="16"/>
  <c r="L87" i="16"/>
  <c r="K87" i="16"/>
  <c r="J87" i="16"/>
  <c r="I87" i="16"/>
  <c r="H87" i="16"/>
  <c r="G87" i="16"/>
  <c r="F87" i="16"/>
  <c r="X65" i="16"/>
  <c r="X64" i="16"/>
  <c r="X63" i="16"/>
  <c r="X62" i="16"/>
  <c r="X61" i="16"/>
  <c r="X60" i="16"/>
  <c r="X59" i="16"/>
  <c r="X58" i="16"/>
  <c r="X56" i="16"/>
  <c r="X55" i="16"/>
  <c r="X54" i="16"/>
  <c r="X53" i="16"/>
  <c r="X52" i="16"/>
  <c r="X50" i="16"/>
  <c r="X49" i="16"/>
  <c r="X48" i="16"/>
  <c r="X47" i="16"/>
  <c r="X46" i="16"/>
  <c r="X45" i="16"/>
  <c r="X44" i="16"/>
  <c r="X41" i="16"/>
  <c r="X38" i="16"/>
  <c r="X37" i="16"/>
  <c r="X36" i="16"/>
  <c r="X35" i="16"/>
  <c r="X34" i="16"/>
  <c r="X33" i="16"/>
  <c r="X32" i="16"/>
  <c r="X27" i="16"/>
  <c r="X26" i="16"/>
  <c r="X25" i="16"/>
  <c r="X24" i="16"/>
  <c r="X23" i="16"/>
  <c r="X22" i="16"/>
  <c r="X21" i="16"/>
  <c r="X19" i="16"/>
  <c r="X18" i="16"/>
  <c r="X17" i="16"/>
  <c r="X16" i="16"/>
  <c r="X13" i="16"/>
  <c r="X12" i="16"/>
  <c r="X6" i="16"/>
  <c r="X5" i="16"/>
  <c r="X4" i="16"/>
  <c r="X3" i="16"/>
  <c r="W65" i="16"/>
  <c r="W64" i="16"/>
  <c r="V64" i="16"/>
  <c r="W63" i="16"/>
  <c r="V63" i="16"/>
  <c r="W62" i="16"/>
  <c r="V62" i="16"/>
  <c r="W61" i="16"/>
  <c r="V61" i="16"/>
  <c r="W60" i="16"/>
  <c r="V60" i="16"/>
  <c r="W59" i="16"/>
  <c r="V59" i="16"/>
  <c r="W58" i="16"/>
  <c r="V58" i="16"/>
  <c r="U58" i="16"/>
  <c r="W55" i="16"/>
  <c r="V55" i="16"/>
  <c r="U55" i="16"/>
  <c r="W54" i="16"/>
  <c r="V54" i="16"/>
  <c r="U54" i="16"/>
  <c r="W53" i="16"/>
  <c r="V53" i="16"/>
  <c r="U53" i="16"/>
  <c r="W52" i="16"/>
  <c r="V52" i="16"/>
  <c r="U52" i="16"/>
  <c r="U51" i="16"/>
  <c r="W50" i="16"/>
  <c r="V50" i="16"/>
  <c r="U50" i="16"/>
  <c r="W49" i="16"/>
  <c r="V49" i="16"/>
  <c r="U49" i="16"/>
  <c r="W48" i="16"/>
  <c r="V48" i="16"/>
  <c r="U48" i="16"/>
  <c r="W47" i="16"/>
  <c r="V47" i="16"/>
  <c r="U47" i="16"/>
  <c r="W46" i="16"/>
  <c r="V46" i="16"/>
  <c r="U46" i="16"/>
  <c r="W45" i="16"/>
  <c r="V45" i="16"/>
  <c r="U45" i="16"/>
  <c r="W44" i="16"/>
  <c r="V44" i="16"/>
  <c r="U44" i="16"/>
  <c r="U42" i="16"/>
  <c r="W41" i="16"/>
  <c r="V41" i="16"/>
  <c r="U41" i="16"/>
  <c r="W40" i="16"/>
  <c r="V40" i="16"/>
  <c r="U40" i="16"/>
  <c r="W38" i="16"/>
  <c r="V38" i="16"/>
  <c r="U38" i="16"/>
  <c r="W37" i="16"/>
  <c r="V37" i="16"/>
  <c r="U37" i="16"/>
  <c r="W36" i="16"/>
  <c r="V36" i="16"/>
  <c r="U36" i="16"/>
  <c r="W35" i="16"/>
  <c r="V35" i="16"/>
  <c r="U35" i="16"/>
  <c r="U34" i="16"/>
  <c r="W33" i="16"/>
  <c r="V33" i="16"/>
  <c r="U33" i="16"/>
  <c r="W32" i="16"/>
  <c r="V32" i="16"/>
  <c r="U32" i="16"/>
  <c r="U31" i="16"/>
  <c r="U29" i="16"/>
  <c r="W27" i="16"/>
  <c r="V27" i="16"/>
  <c r="U27" i="16"/>
  <c r="W26" i="16"/>
  <c r="V26" i="16"/>
  <c r="U26" i="16"/>
  <c r="W25" i="16"/>
  <c r="V25" i="16"/>
  <c r="U25" i="16"/>
  <c r="W24" i="16"/>
  <c r="V24" i="16"/>
  <c r="U24" i="16"/>
  <c r="W23" i="16"/>
  <c r="V23" i="16"/>
  <c r="U23" i="16"/>
  <c r="W22" i="16"/>
  <c r="V22" i="16"/>
  <c r="U22" i="16"/>
  <c r="W21" i="16"/>
  <c r="V21" i="16"/>
  <c r="U21" i="16"/>
  <c r="W20" i="16"/>
  <c r="V20" i="16"/>
  <c r="U20" i="16"/>
  <c r="W19" i="16"/>
  <c r="V19" i="16"/>
  <c r="U19" i="16"/>
  <c r="W18" i="16"/>
  <c r="V18" i="16"/>
  <c r="U18" i="16"/>
  <c r="W17" i="16"/>
  <c r="V17" i="16"/>
  <c r="U17" i="16"/>
  <c r="W16" i="16"/>
  <c r="V16" i="16"/>
  <c r="U16" i="16"/>
  <c r="W13" i="16"/>
  <c r="V13" i="16"/>
  <c r="U13" i="16"/>
  <c r="W12" i="16"/>
  <c r="V12" i="16"/>
  <c r="U12" i="16"/>
  <c r="V11" i="16"/>
  <c r="U11" i="16"/>
  <c r="U9" i="16"/>
  <c r="U8" i="16"/>
  <c r="W6" i="16"/>
  <c r="V6" i="16"/>
  <c r="U6" i="16"/>
  <c r="W4" i="16"/>
  <c r="U4" i="16"/>
  <c r="W3" i="16"/>
  <c r="V3" i="16"/>
  <c r="U3" i="16"/>
  <c r="U87" i="16" s="1"/>
  <c r="K70" i="15"/>
  <c r="U66" i="15"/>
  <c r="U65" i="15"/>
  <c r="U64" i="15"/>
  <c r="U63" i="15"/>
  <c r="U62" i="15"/>
  <c r="U61" i="15"/>
  <c r="U60" i="15"/>
  <c r="U59" i="15"/>
  <c r="U58" i="15"/>
  <c r="U55" i="15"/>
  <c r="U54" i="15"/>
  <c r="U53" i="15"/>
  <c r="U52" i="15"/>
  <c r="U50" i="15"/>
  <c r="U49" i="15"/>
  <c r="U48" i="15"/>
  <c r="U47" i="15"/>
  <c r="U46" i="15"/>
  <c r="U45" i="15"/>
  <c r="U44" i="15"/>
  <c r="U41" i="15"/>
  <c r="U40" i="15"/>
  <c r="U38" i="15"/>
  <c r="U37" i="15"/>
  <c r="U36" i="15"/>
  <c r="U35" i="15"/>
  <c r="U33" i="15"/>
  <c r="U32" i="15"/>
  <c r="U27" i="15"/>
  <c r="U26" i="15"/>
  <c r="U25" i="15"/>
  <c r="U24" i="15"/>
  <c r="U23" i="15"/>
  <c r="U22" i="15"/>
  <c r="U21" i="15"/>
  <c r="U20" i="15"/>
  <c r="U19" i="15"/>
  <c r="U18" i="15"/>
  <c r="U12" i="15"/>
  <c r="U17" i="15"/>
  <c r="U16" i="15"/>
  <c r="U13" i="15"/>
  <c r="U6" i="15"/>
  <c r="U4" i="15"/>
  <c r="U3" i="15"/>
  <c r="Q66" i="15"/>
  <c r="R66" i="15"/>
  <c r="P66" i="15"/>
  <c r="O66" i="15"/>
  <c r="N66" i="15"/>
  <c r="M66" i="15"/>
  <c r="L66" i="15"/>
  <c r="K66" i="15"/>
  <c r="J66" i="15"/>
  <c r="I66" i="15"/>
  <c r="H66" i="15"/>
  <c r="G66" i="15"/>
  <c r="F66" i="15"/>
  <c r="E66" i="15"/>
  <c r="T64" i="15"/>
  <c r="T63" i="15"/>
  <c r="T62" i="15"/>
  <c r="T61" i="15"/>
  <c r="T60" i="15"/>
  <c r="T59" i="15"/>
  <c r="T58" i="15"/>
  <c r="S58" i="15"/>
  <c r="T55" i="15"/>
  <c r="S55" i="15"/>
  <c r="T54" i="15"/>
  <c r="S54" i="15"/>
  <c r="T53" i="15"/>
  <c r="S53" i="15"/>
  <c r="T52" i="15"/>
  <c r="S52" i="15"/>
  <c r="S51" i="15"/>
  <c r="T50" i="15"/>
  <c r="S50" i="15"/>
  <c r="T49" i="15"/>
  <c r="S49" i="15"/>
  <c r="T48" i="15"/>
  <c r="S48" i="15"/>
  <c r="T47" i="15"/>
  <c r="S47" i="15"/>
  <c r="T46" i="15"/>
  <c r="S46" i="15"/>
  <c r="T45" i="15"/>
  <c r="S45" i="15"/>
  <c r="T44" i="15"/>
  <c r="S44" i="15"/>
  <c r="S42" i="15"/>
  <c r="T41" i="15"/>
  <c r="S41" i="15"/>
  <c r="T40" i="15"/>
  <c r="S40" i="15"/>
  <c r="T38" i="15"/>
  <c r="S38" i="15"/>
  <c r="T37" i="15"/>
  <c r="S37" i="15"/>
  <c r="T36" i="15"/>
  <c r="S36" i="15"/>
  <c r="T35" i="15"/>
  <c r="S35" i="15"/>
  <c r="S34" i="15"/>
  <c r="T33" i="15"/>
  <c r="S33" i="15"/>
  <c r="T32" i="15"/>
  <c r="S32" i="15"/>
  <c r="S31" i="15"/>
  <c r="S29" i="15"/>
  <c r="T27" i="15"/>
  <c r="S27" i="15"/>
  <c r="T26" i="15"/>
  <c r="S26" i="15"/>
  <c r="T25" i="15"/>
  <c r="S25" i="15"/>
  <c r="T24" i="15"/>
  <c r="S24" i="15"/>
  <c r="T23" i="15"/>
  <c r="S23" i="15"/>
  <c r="T22" i="15"/>
  <c r="S22" i="15"/>
  <c r="T21" i="15"/>
  <c r="S21" i="15"/>
  <c r="T20" i="15"/>
  <c r="S20" i="15"/>
  <c r="T19" i="15"/>
  <c r="S19" i="15"/>
  <c r="T18" i="15"/>
  <c r="S18" i="15"/>
  <c r="T17" i="15"/>
  <c r="S17" i="15"/>
  <c r="T16" i="15"/>
  <c r="S16" i="15"/>
  <c r="T13" i="15"/>
  <c r="S13" i="15"/>
  <c r="T12" i="15"/>
  <c r="S12" i="15"/>
  <c r="T11" i="15"/>
  <c r="S11" i="15"/>
  <c r="S9" i="15"/>
  <c r="S8" i="15"/>
  <c r="T6" i="15"/>
  <c r="S6" i="15"/>
  <c r="S4" i="15"/>
  <c r="T3" i="15"/>
  <c r="S3" i="15"/>
  <c r="P65" i="14"/>
  <c r="O65" i="14"/>
  <c r="N65" i="14"/>
  <c r="M65" i="14"/>
  <c r="L65" i="14"/>
  <c r="K65" i="14"/>
  <c r="J65" i="14"/>
  <c r="J68" i="14" s="1"/>
  <c r="I65" i="14"/>
  <c r="H65" i="14"/>
  <c r="G65" i="14"/>
  <c r="F65" i="14"/>
  <c r="E65" i="14"/>
  <c r="Y100" i="36" l="1"/>
  <c r="L107" i="36"/>
  <c r="X100" i="36"/>
  <c r="Z100" i="36"/>
  <c r="AA100" i="36"/>
  <c r="AB100" i="36"/>
  <c r="AC100" i="36"/>
  <c r="N109" i="36"/>
  <c r="V100" i="36"/>
  <c r="P111" i="36" s="1"/>
  <c r="AD100" i="36"/>
  <c r="J105" i="36"/>
  <c r="M108" i="36"/>
  <c r="AC100" i="34"/>
  <c r="N109" i="34"/>
  <c r="AB100" i="34"/>
  <c r="I104" i="34"/>
  <c r="J105" i="34"/>
  <c r="K106" i="34"/>
  <c r="L107" i="34"/>
  <c r="X100" i="34"/>
  <c r="M108" i="34"/>
  <c r="Y100" i="34"/>
  <c r="Z100" i="34"/>
  <c r="O110" i="34"/>
  <c r="AA100" i="34"/>
  <c r="X94" i="27"/>
  <c r="Y94" i="27"/>
  <c r="I98" i="27"/>
  <c r="Z94" i="27"/>
  <c r="J99" i="27"/>
  <c r="K100" i="27"/>
  <c r="L101" i="27"/>
  <c r="AA94" i="27"/>
  <c r="W94" i="27"/>
  <c r="M102" i="27"/>
  <c r="N103" i="27"/>
  <c r="O104" i="27"/>
  <c r="AB94" i="27"/>
  <c r="N94" i="17"/>
  <c r="Y89" i="17"/>
  <c r="M93" i="17"/>
  <c r="K91" i="17"/>
  <c r="W89" i="17"/>
  <c r="X89" i="17"/>
  <c r="V89" i="17"/>
  <c r="L92" i="17"/>
  <c r="V87" i="16"/>
  <c r="W87" i="16"/>
  <c r="M91" i="16"/>
  <c r="X87" i="16"/>
  <c r="K89" i="16"/>
  <c r="L90" i="16"/>
  <c r="S66" i="15"/>
  <c r="T66" i="15"/>
  <c r="J69" i="15"/>
  <c r="Q65" i="14"/>
  <c r="S64" i="14"/>
  <c r="S63" i="14"/>
  <c r="S62" i="14"/>
  <c r="S61" i="14"/>
  <c r="S60" i="14"/>
  <c r="S59" i="14"/>
  <c r="S58" i="14"/>
  <c r="R58" i="14"/>
  <c r="S55" i="14"/>
  <c r="R55" i="14"/>
  <c r="S54" i="14"/>
  <c r="R54" i="14"/>
  <c r="S53" i="14"/>
  <c r="R53" i="14"/>
  <c r="S52" i="14"/>
  <c r="R52" i="14"/>
  <c r="R51" i="14"/>
  <c r="S50" i="14"/>
  <c r="R50" i="14"/>
  <c r="S49" i="14"/>
  <c r="R49" i="14"/>
  <c r="S48" i="14"/>
  <c r="R48" i="14"/>
  <c r="S47" i="14"/>
  <c r="R47" i="14"/>
  <c r="S46" i="14"/>
  <c r="R46" i="14"/>
  <c r="S45" i="14"/>
  <c r="R45" i="14"/>
  <c r="S44" i="14"/>
  <c r="R44" i="14"/>
  <c r="R42" i="14"/>
  <c r="S41" i="14"/>
  <c r="R41" i="14"/>
  <c r="S40" i="14"/>
  <c r="R40" i="14"/>
  <c r="S38" i="14"/>
  <c r="R38" i="14"/>
  <c r="S37" i="14"/>
  <c r="R37" i="14"/>
  <c r="S36" i="14"/>
  <c r="R36" i="14"/>
  <c r="S35" i="14"/>
  <c r="R35" i="14"/>
  <c r="R34" i="14"/>
  <c r="S33" i="14"/>
  <c r="R33" i="14"/>
  <c r="S32" i="14"/>
  <c r="R32" i="14"/>
  <c r="R31" i="14"/>
  <c r="R29" i="14"/>
  <c r="S27" i="14"/>
  <c r="R27" i="14"/>
  <c r="S26" i="14"/>
  <c r="R26" i="14"/>
  <c r="S25" i="14"/>
  <c r="R25" i="14"/>
  <c r="S24" i="14"/>
  <c r="R24" i="14"/>
  <c r="S23" i="14"/>
  <c r="R23" i="14"/>
  <c r="S22" i="14"/>
  <c r="R22" i="14"/>
  <c r="S21" i="14"/>
  <c r="R21" i="14"/>
  <c r="S20" i="14"/>
  <c r="R20" i="14"/>
  <c r="S19" i="14"/>
  <c r="R19" i="14"/>
  <c r="S18" i="14"/>
  <c r="R18" i="14"/>
  <c r="S17" i="14"/>
  <c r="R17" i="14"/>
  <c r="S16" i="14"/>
  <c r="R16" i="14"/>
  <c r="S13" i="14"/>
  <c r="R13" i="14"/>
  <c r="S12" i="14"/>
  <c r="R12" i="14"/>
  <c r="S11" i="14"/>
  <c r="R11" i="14"/>
  <c r="R9" i="14"/>
  <c r="R8" i="14"/>
  <c r="S6" i="14"/>
  <c r="R6" i="14"/>
  <c r="R4" i="14"/>
  <c r="S3" i="14"/>
  <c r="S65" i="14" s="1"/>
  <c r="R3" i="14"/>
  <c r="Q66" i="13"/>
  <c r="R65" i="14" l="1"/>
  <c r="S65" i="13"/>
  <c r="S64" i="13"/>
  <c r="S63" i="13"/>
  <c r="S62" i="13"/>
  <c r="S61" i="13"/>
  <c r="S60" i="13"/>
  <c r="S59" i="13"/>
  <c r="S58" i="13"/>
  <c r="S55" i="13"/>
  <c r="S54" i="13"/>
  <c r="S53" i="13"/>
  <c r="S52" i="13"/>
  <c r="S50" i="13"/>
  <c r="S49" i="13"/>
  <c r="S48" i="13"/>
  <c r="S47" i="13"/>
  <c r="S46" i="13"/>
  <c r="S45" i="13"/>
  <c r="S44" i="13"/>
  <c r="S41" i="13"/>
  <c r="S40" i="13"/>
  <c r="S38" i="13"/>
  <c r="S37" i="13"/>
  <c r="S36" i="13"/>
  <c r="S35" i="13"/>
  <c r="S33" i="13"/>
  <c r="S32" i="13"/>
  <c r="S27" i="13"/>
  <c r="S26" i="13"/>
  <c r="S25" i="13"/>
  <c r="S24" i="13"/>
  <c r="S23" i="13"/>
  <c r="S22" i="13"/>
  <c r="S21" i="13"/>
  <c r="S20" i="13"/>
  <c r="S19" i="13"/>
  <c r="S18" i="13"/>
  <c r="S17" i="13"/>
  <c r="S16" i="13"/>
  <c r="S13" i="13"/>
  <c r="S12" i="13"/>
  <c r="S11" i="13"/>
  <c r="S6" i="13"/>
  <c r="S3" i="13"/>
  <c r="R58" i="13"/>
  <c r="R55" i="13"/>
  <c r="R54" i="13"/>
  <c r="R53" i="13"/>
  <c r="R52" i="13"/>
  <c r="R51" i="13"/>
  <c r="R50" i="13"/>
  <c r="R49" i="13"/>
  <c r="R48" i="13"/>
  <c r="R47" i="13"/>
  <c r="R46" i="13"/>
  <c r="R45" i="13"/>
  <c r="R44" i="13"/>
  <c r="R42" i="13"/>
  <c r="R41" i="13"/>
  <c r="R40" i="13"/>
  <c r="R38" i="13"/>
  <c r="R37" i="13"/>
  <c r="R36" i="13"/>
  <c r="R35" i="13"/>
  <c r="R34" i="13"/>
  <c r="R33" i="13"/>
  <c r="R32" i="13"/>
  <c r="R31" i="13"/>
  <c r="R29" i="13"/>
  <c r="R27" i="13"/>
  <c r="R26" i="13"/>
  <c r="R25" i="13"/>
  <c r="R24" i="13"/>
  <c r="R23" i="13"/>
  <c r="R22" i="13"/>
  <c r="R21" i="13"/>
  <c r="R20" i="13"/>
  <c r="R19" i="13"/>
  <c r="R18" i="13"/>
  <c r="R17" i="13"/>
  <c r="R16" i="13"/>
  <c r="R13" i="13"/>
  <c r="R12" i="13"/>
  <c r="R11" i="13"/>
  <c r="R9" i="13"/>
  <c r="R8" i="13"/>
  <c r="R6" i="13"/>
  <c r="R4" i="13"/>
  <c r="R3" i="13"/>
  <c r="S66" i="13" l="1"/>
  <c r="R66" i="13"/>
  <c r="J58" i="12"/>
  <c r="J54" i="12"/>
  <c r="J52" i="12"/>
  <c r="J50" i="12"/>
  <c r="J45" i="12"/>
  <c r="J44" i="12"/>
  <c r="J38" i="12"/>
  <c r="J36" i="12"/>
  <c r="J35" i="12"/>
  <c r="J27" i="12"/>
  <c r="J24" i="12"/>
  <c r="J21" i="12"/>
  <c r="J18" i="12"/>
  <c r="J17" i="12"/>
  <c r="J16" i="12"/>
  <c r="J13" i="12"/>
  <c r="J6" i="12"/>
  <c r="J3" i="12"/>
  <c r="I58" i="12"/>
  <c r="I54" i="12"/>
  <c r="I52" i="12"/>
  <c r="I50" i="12"/>
  <c r="I45" i="12"/>
  <c r="I44" i="12"/>
  <c r="I38" i="12"/>
  <c r="I36" i="12"/>
  <c r="I35" i="12"/>
  <c r="I27" i="12"/>
  <c r="I24" i="12"/>
  <c r="I21" i="12"/>
  <c r="I18" i="12"/>
  <c r="I17" i="12"/>
  <c r="I16" i="12"/>
  <c r="I13" i="12"/>
  <c r="I6" i="12"/>
  <c r="I3" i="12"/>
  <c r="W58" i="12"/>
  <c r="W55" i="12"/>
  <c r="W54" i="12"/>
  <c r="W53" i="12"/>
  <c r="W52" i="12"/>
  <c r="W51" i="12"/>
  <c r="W50" i="12"/>
  <c r="W49" i="12"/>
  <c r="W48" i="12"/>
  <c r="W47" i="12"/>
  <c r="W46" i="12"/>
  <c r="W45" i="12"/>
  <c r="W44" i="12"/>
  <c r="W42" i="12"/>
  <c r="W41" i="12"/>
  <c r="W40" i="12"/>
  <c r="W38" i="12"/>
  <c r="W37" i="12"/>
  <c r="W36" i="12"/>
  <c r="W35" i="12"/>
  <c r="W34" i="12"/>
  <c r="W33" i="12"/>
  <c r="W32" i="12"/>
  <c r="W31" i="12"/>
  <c r="W29" i="12"/>
  <c r="W27" i="12"/>
  <c r="W26" i="12"/>
  <c r="W25" i="12"/>
  <c r="W24" i="12"/>
  <c r="W23" i="12"/>
  <c r="W22" i="12"/>
  <c r="W21" i="12"/>
  <c r="W20" i="12"/>
  <c r="W19" i="12"/>
  <c r="W18" i="12"/>
  <c r="W17" i="12"/>
  <c r="W16" i="12"/>
  <c r="W13" i="12"/>
  <c r="W12" i="12"/>
  <c r="W11" i="12"/>
  <c r="W9" i="12"/>
  <c r="W8" i="12"/>
  <c r="W6" i="12"/>
  <c r="W4" i="12"/>
  <c r="W3" i="12"/>
  <c r="Q58" i="8"/>
  <c r="Q55" i="8"/>
  <c r="Q54" i="8"/>
  <c r="Q53" i="8"/>
  <c r="Q52" i="8"/>
  <c r="Q51" i="8"/>
  <c r="Q50" i="8"/>
  <c r="Q49" i="8"/>
  <c r="Q48" i="8"/>
  <c r="Q47" i="8"/>
  <c r="Q46" i="8"/>
  <c r="Q45" i="8"/>
  <c r="Q44" i="8"/>
  <c r="Q42" i="8"/>
  <c r="Q41" i="8"/>
  <c r="Q40" i="8"/>
  <c r="Q38" i="8"/>
  <c r="Q37" i="8"/>
  <c r="Q36" i="8"/>
  <c r="Q35" i="8"/>
  <c r="Q34" i="8"/>
  <c r="Q33" i="8"/>
  <c r="Q32" i="8"/>
  <c r="Q31" i="8"/>
  <c r="Q29" i="8"/>
  <c r="Q27" i="8"/>
  <c r="Q26" i="8"/>
  <c r="Q25" i="8"/>
  <c r="Q24" i="8"/>
  <c r="Q23" i="8"/>
  <c r="Q22" i="8"/>
  <c r="Q21" i="8"/>
  <c r="Q20" i="8"/>
  <c r="Q19" i="8"/>
  <c r="Q18" i="8"/>
  <c r="Q17" i="8"/>
  <c r="Q16" i="8"/>
  <c r="Q13" i="8"/>
  <c r="Q12" i="8"/>
  <c r="Q11" i="8"/>
  <c r="Q9" i="8"/>
  <c r="Q8" i="8"/>
  <c r="Q6" i="8"/>
  <c r="Q4" i="8"/>
  <c r="Q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B58" authorId="0" shapeId="0" xr:uid="{6D849612-1C00-4793-8146-C72F73DD0541}">
      <text>
        <r>
          <rPr>
            <b/>
            <sz val="9"/>
            <color indexed="81"/>
            <rFont val="Tahoma"/>
            <family val="2"/>
          </rPr>
          <t>David Ward:</t>
        </r>
        <r>
          <rPr>
            <sz val="9"/>
            <color indexed="81"/>
            <rFont val="Tahoma"/>
            <family val="2"/>
          </rPr>
          <t xml:space="preserve">
Merged site name/numbers</t>
        </r>
      </text>
    </comment>
    <comment ref="E80" authorId="0" shapeId="0" xr:uid="{77A92851-E7FB-468A-9BCC-3954BB367C6D}">
      <text>
        <r>
          <rPr>
            <b/>
            <sz val="9"/>
            <color indexed="81"/>
            <rFont val="Tahoma"/>
            <family val="2"/>
          </rPr>
          <t>David Ward:</t>
        </r>
        <r>
          <rPr>
            <sz val="9"/>
            <color indexed="81"/>
            <rFont val="Tahoma"/>
            <family val="2"/>
          </rPr>
          <t xml:space="preserve">
Was missing negative sign in previous compilations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Ward, David</author>
  </authors>
  <commentList>
    <comment ref="C71" authorId="0" shapeId="0" xr:uid="{C11609E0-188B-4B2B-8D4F-044C94484364}">
      <text>
        <r>
          <rPr>
            <b/>
            <sz val="9"/>
            <color indexed="81"/>
            <rFont val="Tahoma"/>
            <family val="2"/>
          </rPr>
          <t>Ward, David:</t>
        </r>
        <r>
          <rPr>
            <sz val="9"/>
            <color indexed="81"/>
            <rFont val="Tahoma"/>
            <family val="2"/>
          </rPr>
          <t xml:space="preserve">
From VASOS:  The lat long were corrected.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Ward, David</author>
  </authors>
  <commentList>
    <comment ref="C73" authorId="0" shapeId="0" xr:uid="{BB2EFB04-698F-4DE8-BBFA-B30CB12AED4F}">
      <text>
        <r>
          <rPr>
            <b/>
            <sz val="9"/>
            <color indexed="81"/>
            <rFont val="Tahoma"/>
            <family val="2"/>
          </rPr>
          <t>Ward, David:</t>
        </r>
        <r>
          <rPr>
            <sz val="9"/>
            <color indexed="81"/>
            <rFont val="Tahoma"/>
            <family val="2"/>
          </rPr>
          <t xml:space="preserve">
From VASOS:  The lat long were corrected.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E58" authorId="0" shapeId="0" xr:uid="{00000000-0006-0000-0200-000001000000}">
      <text>
        <r>
          <rPr>
            <b/>
            <sz val="9"/>
            <color indexed="81"/>
            <rFont val="Tahoma"/>
            <family val="2"/>
          </rPr>
          <t>David Ward:</t>
        </r>
        <r>
          <rPr>
            <sz val="9"/>
            <color indexed="81"/>
            <rFont val="Tahoma"/>
            <family val="2"/>
          </rPr>
          <t xml:space="preserve">
The coord were changed
 in 2017</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K8" authorId="0" shapeId="0" xr:uid="{788041E4-CE36-4FFF-A286-80F6745056B5}">
      <text>
        <r>
          <rPr>
            <b/>
            <sz val="9"/>
            <color indexed="81"/>
            <rFont val="Tahoma"/>
            <charset val="1"/>
          </rPr>
          <t>David Ward:</t>
        </r>
        <r>
          <rPr>
            <sz val="9"/>
            <color indexed="81"/>
            <rFont val="Tahoma"/>
            <charset val="1"/>
          </rPr>
          <t xml:space="preserve">
This was missing negative sign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K10" authorId="0" shapeId="0" xr:uid="{339D0460-DA10-4138-8CAF-47ACFEBB8CCC}">
      <text>
        <r>
          <rPr>
            <b/>
            <sz val="9"/>
            <color indexed="81"/>
            <rFont val="Tahoma"/>
            <charset val="1"/>
          </rPr>
          <t>David Ward:</t>
        </r>
        <r>
          <rPr>
            <sz val="9"/>
            <color indexed="81"/>
            <rFont val="Tahoma"/>
            <charset val="1"/>
          </rPr>
          <t xml:space="preserve">
This was missing negative sign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K26" authorId="0" shapeId="0" xr:uid="{320CF1D6-9F51-4002-8B76-3899EC91275D}">
      <text>
        <r>
          <rPr>
            <b/>
            <sz val="9"/>
            <color indexed="81"/>
            <rFont val="Tahoma"/>
            <charset val="1"/>
          </rPr>
          <t>David Ward:</t>
        </r>
        <r>
          <rPr>
            <sz val="9"/>
            <color indexed="81"/>
            <rFont val="Tahoma"/>
            <charset val="1"/>
          </rPr>
          <t xml:space="preserve">
This was missing negative sign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M32" authorId="0" shapeId="0" xr:uid="{9A806F8B-C3DD-4A41-83C9-447D3AEF2D27}">
      <text>
        <r>
          <rPr>
            <b/>
            <sz val="9"/>
            <color indexed="81"/>
            <rFont val="Tahoma"/>
            <charset val="1"/>
          </rPr>
          <t>David Ward:</t>
        </r>
        <r>
          <rPr>
            <sz val="9"/>
            <color indexed="81"/>
            <rFont val="Tahoma"/>
            <charset val="1"/>
          </rPr>
          <t xml:space="preserve">
This was missing negative sign</t>
        </r>
      </text>
    </comment>
  </commentList>
</comments>
</file>

<file path=xl/sharedStrings.xml><?xml version="1.0" encoding="utf-8"?>
<sst xmlns="http://schemas.openxmlformats.org/spreadsheetml/2006/main" count="13013" uniqueCount="1490">
  <si>
    <t>User</t>
  </si>
  <si>
    <t>Approved</t>
  </si>
  <si>
    <t>Watershed</t>
  </si>
  <si>
    <t>County</t>
  </si>
  <si>
    <t>Stream</t>
  </si>
  <si>
    <t>Site</t>
  </si>
  <si>
    <t>Latitude</t>
  </si>
  <si>
    <t>Longitude</t>
  </si>
  <si>
    <t>Description</t>
  </si>
  <si>
    <t>Date</t>
  </si>
  <si>
    <t>Number of Participants</t>
  </si>
  <si>
    <t>Group or Individual</t>
  </si>
  <si>
    <t>Name of Certified Monitor</t>
  </si>
  <si>
    <t>Location</t>
  </si>
  <si>
    <t>Flow rate (High/Normal/Low/Negligible)</t>
  </si>
  <si>
    <t>First Page Comments</t>
  </si>
  <si>
    <t>Worms</t>
  </si>
  <si>
    <t>Flatworms</t>
  </si>
  <si>
    <t>Leeches</t>
  </si>
  <si>
    <t>Crayfish</t>
  </si>
  <si>
    <t>Sowbugs</t>
  </si>
  <si>
    <t>Scuds</t>
  </si>
  <si>
    <t>Stoneflies</t>
  </si>
  <si>
    <t>Mayflies</t>
  </si>
  <si>
    <t>Dragonflies and Damselflies</t>
  </si>
  <si>
    <t>Hellgrammites, Fishflies, and Alderflies</t>
  </si>
  <si>
    <t>Common Netspinners</t>
  </si>
  <si>
    <t>Most Caddisflies</t>
  </si>
  <si>
    <t>Beetles</t>
  </si>
  <si>
    <t>Midges</t>
  </si>
  <si>
    <t>Blackflies</t>
  </si>
  <si>
    <t>Most True Flies</t>
  </si>
  <si>
    <t>Gilled Snails</t>
  </si>
  <si>
    <t>Lunged Snails</t>
  </si>
  <si>
    <t>Clams</t>
  </si>
  <si>
    <t>Other Organisms</t>
  </si>
  <si>
    <t>Define Other Organism</t>
  </si>
  <si>
    <t>Total Organisms</t>
  </si>
  <si>
    <t>Metric 1 - Percent Mayflies, Stoneflies, and Most Caddisflies</t>
  </si>
  <si>
    <t>Metric 2 - Percent Common Netspinners</t>
  </si>
  <si>
    <t>Metric 3 - Percent Lunged Snails</t>
  </si>
  <si>
    <t>Metric 4 - Percent Beetles</t>
  </si>
  <si>
    <t>Metric 5 - Percent Tolerant</t>
  </si>
  <si>
    <t>Metric 6 - Percent Non-Insect</t>
  </si>
  <si>
    <t>Multi Metric Score</t>
  </si>
  <si>
    <t>Ecological Conditions (Acceptable/Unacceptable)</t>
  </si>
  <si>
    <t>Fish Water Quality Indicators (No Fish/Scattered Individuals/Scattered Schools/Trout/Bass/Catfish/Carp)</t>
  </si>
  <si>
    <t>Barriers to Fish Movement (No Barriers/Beaver Dams/Man-made Dams/Waterfalls)</t>
  </si>
  <si>
    <t>Surface-water appearance(Clear/Clear but tea-colored/Colored sheen/Foamy/Milky/Muddy/Black/Gray/Other)</t>
  </si>
  <si>
    <t>Stream Bed Deposit (Gray/Orange red/Yellow/Black/Brown/Silt/Sand/Other)</t>
  </si>
  <si>
    <t>Odor (No odor/Musky/Oil/Sewage/Other)</t>
  </si>
  <si>
    <t>Stability of stream: Bed sinks beneath your feet in (No Spots/A Few Spots/Many Spots)</t>
  </si>
  <si>
    <t>Algae Color(Light green/Dark green/Brown coated/Matted on streambed/Hairy)</t>
  </si>
  <si>
    <t>Algae located(In Spots/Everywhere)</t>
  </si>
  <si>
    <t>Percent algae</t>
  </si>
  <si>
    <t>Stream channel shade (&gt;75% Full/50%-74% High/25% - 49% Moderate/1% - 24% Slight/none)</t>
  </si>
  <si>
    <t>Percent trees</t>
  </si>
  <si>
    <t>Percent shrubs</t>
  </si>
  <si>
    <t>Percent grass</t>
  </si>
  <si>
    <t>Percent bare soil</t>
  </si>
  <si>
    <t>Percent rocks</t>
  </si>
  <si>
    <t>Percent other</t>
  </si>
  <si>
    <t>Define other bank composition</t>
  </si>
  <si>
    <t>Percent Silt</t>
  </si>
  <si>
    <t>Percent Sand</t>
  </si>
  <si>
    <t>Percent Gravel</t>
  </si>
  <si>
    <t>Percent Cobbles</t>
  </si>
  <si>
    <t>Percent Boulders</t>
  </si>
  <si>
    <t>Oil and Gas Drilling(High/Moderate/Slight)</t>
  </si>
  <si>
    <t>Housing Developments(High/Moderate/Slight)</t>
  </si>
  <si>
    <t>Forest(High/Moderate/Slight)</t>
  </si>
  <si>
    <t>Logging(High/Moderate/Slight)</t>
  </si>
  <si>
    <t>Urban Uses(High/Moderate/Slight)</t>
  </si>
  <si>
    <t>Sanitary Landfill(High/Moderate/Slight)</t>
  </si>
  <si>
    <t>Active Construction(High/Moderate/Slight)</t>
  </si>
  <si>
    <t>Mining(High/Moderate/Slight)</t>
  </si>
  <si>
    <t>Type of Mining</t>
  </si>
  <si>
    <t>Cropland(High/Moderate/Slight)</t>
  </si>
  <si>
    <t>Type of Cropland</t>
  </si>
  <si>
    <t>Trash dump(High/Moderate/Slight)</t>
  </si>
  <si>
    <t>Fields(High/Moderate/Slight)</t>
  </si>
  <si>
    <t>Livestock Pasture(High/Moderate/Slight)</t>
  </si>
  <si>
    <t>Other Land Use(High/Moderate/Slight)</t>
  </si>
  <si>
    <t>Define other land use</t>
  </si>
  <si>
    <t>Describe the amount and type of litter in and around the stream</t>
  </si>
  <si>
    <t>Indicate what you think are the current and potential threats to your stream's health</t>
  </si>
  <si>
    <t>Stream channel erosion potential (&gt;75% Severe/50%-74% High/25% - 49% Moderate/1% - 24% Slight/none)</t>
  </si>
  <si>
    <t>Other Monitors</t>
  </si>
  <si>
    <t>Created At</t>
  </si>
  <si>
    <t>Yes</t>
  </si>
  <si>
    <t>Potomac</t>
  </si>
  <si>
    <t>Fairfax</t>
  </si>
  <si>
    <t>Individual</t>
  </si>
  <si>
    <t>Unacceptable</t>
  </si>
  <si>
    <t>High</t>
  </si>
  <si>
    <t>None</t>
  </si>
  <si>
    <t>Brown</t>
  </si>
  <si>
    <t>No spots</t>
  </si>
  <si>
    <t>spots</t>
  </si>
  <si>
    <t>Reston</t>
  </si>
  <si>
    <t>No odor</t>
  </si>
  <si>
    <t>Everywhere</t>
  </si>
  <si>
    <t>1% - 24% Slight</t>
  </si>
  <si>
    <t>M</t>
  </si>
  <si>
    <t>S</t>
  </si>
  <si>
    <t>50%-74% High</t>
  </si>
  <si>
    <t>Prince William</t>
  </si>
  <si>
    <t>Normal</t>
  </si>
  <si>
    <t>A few spots</t>
  </si>
  <si>
    <t>Dark green</t>
  </si>
  <si>
    <t>In Spots</t>
  </si>
  <si>
    <t>H</t>
  </si>
  <si>
    <t>Acceptable</t>
  </si>
  <si>
    <t>Muddy</t>
  </si>
  <si>
    <t>No Spots</t>
  </si>
  <si>
    <t>1-24% Slight</t>
  </si>
  <si>
    <t>Reston Association Volunteers</t>
  </si>
  <si>
    <t>Clear</t>
  </si>
  <si>
    <t>Brown Coated</t>
  </si>
  <si>
    <t>AshleyPalmer</t>
  </si>
  <si>
    <t>NVSWCD</t>
  </si>
  <si>
    <t>Ashley Palmer</t>
  </si>
  <si>
    <t>normal</t>
  </si>
  <si>
    <t>Brown coated</t>
  </si>
  <si>
    <t>none</t>
  </si>
  <si>
    <t>Moderate</t>
  </si>
  <si>
    <t>Slight</t>
  </si>
  <si>
    <t>high</t>
  </si>
  <si>
    <t>unacceptable</t>
  </si>
  <si>
    <t>scattered individuals</t>
  </si>
  <si>
    <t>muddy</t>
  </si>
  <si>
    <t>in spots</t>
  </si>
  <si>
    <t>moderate</t>
  </si>
  <si>
    <t>no</t>
  </si>
  <si>
    <t>Low</t>
  </si>
  <si>
    <t>no spots</t>
  </si>
  <si>
    <t>Severe</t>
  </si>
  <si>
    <t>No</t>
  </si>
  <si>
    <t>clear</t>
  </si>
  <si>
    <t>no odor</t>
  </si>
  <si>
    <t>a few spots</t>
  </si>
  <si>
    <t>dark green</t>
  </si>
  <si>
    <t>slight</t>
  </si>
  <si>
    <t>indeterminate</t>
  </si>
  <si>
    <t>no fish</t>
  </si>
  <si>
    <t>No barriers</t>
  </si>
  <si>
    <t>brown</t>
  </si>
  <si>
    <t>brown coated, hairy</t>
  </si>
  <si>
    <t>none seen</t>
  </si>
  <si>
    <t>Scattered Individuals</t>
  </si>
  <si>
    <t>No Barriers</t>
  </si>
  <si>
    <t>No Odor</t>
  </si>
  <si>
    <t>Brown/tan</t>
  </si>
  <si>
    <t>Sugarland Run</t>
  </si>
  <si>
    <t>09-PL21-Sug-SLR2</t>
  </si>
  <si>
    <t>Scattered individuals</t>
  </si>
  <si>
    <t>brown coated</t>
  </si>
  <si>
    <t>group</t>
  </si>
  <si>
    <t>everywhere</t>
  </si>
  <si>
    <t>20 C</t>
  </si>
  <si>
    <t>N/A</t>
  </si>
  <si>
    <t>LWC_manager</t>
  </si>
  <si>
    <t>Loudoun</t>
  </si>
  <si>
    <t>67 F</t>
  </si>
  <si>
    <t>scattered individuals, scattered schools</t>
  </si>
  <si>
    <t>Crooked Run</t>
  </si>
  <si>
    <t>09-PL12-Cro-CROOK#1 - LWC #6</t>
  </si>
  <si>
    <t>acceptable</t>
  </si>
  <si>
    <t>South Fork Catoctin Creek</t>
  </si>
  <si>
    <t>09-PL02-Sou-SFCAT#5 - LWC#17</t>
  </si>
  <si>
    <t>Jason Kahn</t>
  </si>
  <si>
    <t>60 F</t>
  </si>
  <si>
    <t>Tuscarora Creek</t>
  </si>
  <si>
    <t>63 F</t>
  </si>
  <si>
    <t>no barriers</t>
  </si>
  <si>
    <t>clear but tea-colored</t>
  </si>
  <si>
    <t>Goose Creek</t>
  </si>
  <si>
    <t>Goose Creek GC2-LWC27</t>
  </si>
  <si>
    <t>scattered schools</t>
  </si>
  <si>
    <t>In spots</t>
  </si>
  <si>
    <t xml:space="preserve">high </t>
  </si>
  <si>
    <t>jeff.millington@gmail.com</t>
  </si>
  <si>
    <t>Fauquier</t>
  </si>
  <si>
    <t>Goose Creek (Upper)</t>
  </si>
  <si>
    <t>Map 5512, Sect F6. 2nd riffle below Rt 726 bridge, Fiery Run Rd.</t>
  </si>
  <si>
    <t>Goose Creek Association</t>
  </si>
  <si>
    <t>Nathan Young</t>
  </si>
  <si>
    <t>North Fork Goose Creek</t>
  </si>
  <si>
    <t>North Fork Goose Creek (GCA 28)</t>
  </si>
  <si>
    <t xml:space="preserve">On Silcott Springs Road, past Paxton and Licky Mill to the bridge just past â€œFaith Farmâ€ (on right). Parking is just before â€œFaith Farmâ€ driveway on right (very small area to park and be careful of fast cars)_x000D_
</t>
  </si>
  <si>
    <t>25%-45% moderate</t>
  </si>
  <si>
    <t>25%-49% moderate</t>
  </si>
  <si>
    <t>clear, but tea-colored</t>
  </si>
  <si>
    <t>n/a</t>
  </si>
  <si>
    <t>severe</t>
  </si>
  <si>
    <t>Little River #17</t>
  </si>
  <si>
    <t>Eleanor Morison</t>
  </si>
  <si>
    <t>ewilson</t>
  </si>
  <si>
    <t>Catharpin Run</t>
  </si>
  <si>
    <t>09-PL43-Cat-Catharpin Run - Elaine Wilson</t>
  </si>
  <si>
    <t>Elaine Wilson</t>
  </si>
  <si>
    <t>Jeffries Branch</t>
  </si>
  <si>
    <t>Jeffries Branch (GCA 26)</t>
  </si>
  <si>
    <t>Rich Wailes</t>
  </si>
  <si>
    <t>Cromwells Run</t>
  </si>
  <si>
    <t>Map 5516, Sect. A1. Smitten Farm Rd. ext. 2 miles from Zulla Rd. Go to fork past the 1st bridge, bear right.  Continue past house, barn, pastures to cattle guard and blue gate. Go down to stream on right, just downstream of  bridge.</t>
  </si>
  <si>
    <t>2256 Winchester Road, Route 17; 50 meters downstream of driveway bridge. 2and 3/10th mile north of Delaplane.</t>
  </si>
  <si>
    <t>Gap Run</t>
  </si>
  <si>
    <t>Approximately 75' upstream of bridge on route 623 between the Rectortown Road and Delaplane</t>
  </si>
  <si>
    <t>Jeff Millington</t>
  </si>
  <si>
    <t>Brown, sand</t>
  </si>
  <si>
    <t>Map 5273, Sect A6. From Upperville go west on Rt 50 to Trappe Rd., Rt 619 on edge of town. Go 2.2 miles to Millville Rd. Rt. 743 a right turn just as road becomes gravel. Go 6/10ths of a mile to 2 stone posts/tree line driveway on left.</t>
  </si>
  <si>
    <t>man-made dams</t>
  </si>
  <si>
    <t>Recreation</t>
  </si>
  <si>
    <t>low</t>
  </si>
  <si>
    <t>man-made dam</t>
  </si>
  <si>
    <t>full</t>
  </si>
  <si>
    <t>erosion</t>
  </si>
  <si>
    <t>dark green, hairy</t>
  </si>
  <si>
    <t>cannot be determined</t>
  </si>
  <si>
    <t>Map 5515, Sect A1. About 2 mi west of Rectortown at gate on left before going down hill. Walk down old road from gate. Riffle above confluence of Gap Run upstream from Rectortown Road, Rt 710 bridge. 30 feet downstream from old concrete opposite old mill run.</t>
  </si>
  <si>
    <t>Lisa Malone</t>
  </si>
  <si>
    <t>Bolling Branch</t>
  </si>
  <si>
    <t>Bolling's Branch just upstream of bridge on Rt 713, Maidstone Rd., before confluence into Goose Creek</t>
  </si>
  <si>
    <t>Brown, silt</t>
  </si>
  <si>
    <t>Town Branch</t>
  </si>
  <si>
    <t>L4-TB-01</t>
  </si>
  <si>
    <t>Across the street from Catoctin Veterinary Clinic, at the corner of Town Branch Terrace and Dry Mill Road.</t>
  </si>
  <si>
    <t>N</t>
  </si>
  <si>
    <t>North Fork Goose Creek (GCA 29)</t>
  </si>
  <si>
    <t xml:space="preserve">Pass on right 19074 Meeting House Farm, go to the bridge at the bottom of the hill, corner of Telegraph Springs and Guinea Bridge Road. Walk back up the hill just a bit and look for the trail in the woods to get down to the creek._x000D_
</t>
  </si>
  <si>
    <t>med5987</t>
  </si>
  <si>
    <t>Beaverdam Run</t>
  </si>
  <si>
    <t>BEAVER#3 - LWC#25</t>
  </si>
  <si>
    <t>Behind Ashburn Run subdivision near Broadland Boulevard.</t>
  </si>
  <si>
    <t>Michael Dunn</t>
  </si>
  <si>
    <t>clear but tea colored</t>
  </si>
  <si>
    <t>Horsepen Run</t>
  </si>
  <si>
    <t>18-PL18-Hor-HP5</t>
  </si>
  <si>
    <t>Follow walking path down from Bradley Farm Dr., collection site is at the first stream crossing. _x000D_
_x000D_
39.924760, -77.406596</t>
  </si>
  <si>
    <t>25-49% moderate</t>
  </si>
  <si>
    <t>64 F</t>
  </si>
  <si>
    <t>Light green</t>
  </si>
  <si>
    <t>25-49% Moderate</t>
  </si>
  <si>
    <t>Loudoun Wildlife Conservancy</t>
  </si>
  <si>
    <t>Horse Pen Run Sterling - LWC#100</t>
  </si>
  <si>
    <t>North Fork Catoctin Creek</t>
  </si>
  <si>
    <t>L4-NFCC-01</t>
  </si>
  <si>
    <t>Park by the bridge at Stony Point road</t>
  </si>
  <si>
    <t>dark green, brown coated</t>
  </si>
  <si>
    <t>Broad Run</t>
  </si>
  <si>
    <t>OBJECTID</t>
  </si>
  <si>
    <t>Row_Labels</t>
  </si>
  <si>
    <t>LatitudeDD</t>
  </si>
  <si>
    <t>LongitudeD</t>
  </si>
  <si>
    <t>F2008</t>
  </si>
  <si>
    <t>F2009</t>
  </si>
  <si>
    <t>F2010</t>
  </si>
  <si>
    <t>F2011</t>
  </si>
  <si>
    <t>F2012</t>
  </si>
  <si>
    <t>F2013</t>
  </si>
  <si>
    <t>F2014</t>
  </si>
  <si>
    <t>F2015</t>
  </si>
  <si>
    <t>F2016</t>
  </si>
  <si>
    <t>F2017</t>
  </si>
  <si>
    <t>F2018</t>
  </si>
  <si>
    <t>Aver_2011_2017</t>
  </si>
  <si>
    <t>Avg_2012_2018</t>
  </si>
  <si>
    <t>Beaverdam Run BEAVER#2 - LWC#13</t>
  </si>
  <si>
    <t>Beaverdam RunBEAVER#3 - LWC#25</t>
  </si>
  <si>
    <t>Big Rocky Run 09-PL45-Big-CR5</t>
  </si>
  <si>
    <t>Big Spring BIGSP1</t>
  </si>
  <si>
    <t>Bolling Branch CGA9</t>
  </si>
  <si>
    <t>Bollings Branch 18</t>
  </si>
  <si>
    <t>Brambleton Creek 09-PL17-Bra-BRMB1</t>
  </si>
  <si>
    <t>Broad Run 09-PL19-Bro-Broad Run - BR1</t>
  </si>
  <si>
    <t>Broad Run BR#2 - LWC #19</t>
  </si>
  <si>
    <t>Broad RunBR3 - LWC26</t>
  </si>
  <si>
    <t>Bull Run-- Young's Branch 09-PL44-Bul-Bull Run - Manassas</t>
  </si>
  <si>
    <t>Clarks Run CLRK01 - LWC#23</t>
  </si>
  <si>
    <t>Cromwells Run 14</t>
  </si>
  <si>
    <t>Cromwells Run CGA15</t>
  </si>
  <si>
    <t>Crooked Run 09-PL12-Cro-CROOK#1 - LWC #6</t>
  </si>
  <si>
    <t>Crooked Run 10</t>
  </si>
  <si>
    <t>Cub Run 09-PL45-Cub-CR6</t>
  </si>
  <si>
    <t>Cub Run</t>
  </si>
  <si>
    <t>Gap Run 8</t>
  </si>
  <si>
    <t>Goose Creek (Upper) 6</t>
  </si>
  <si>
    <t>Goose Creek (Upper) GCA7</t>
  </si>
  <si>
    <t>NEW</t>
  </si>
  <si>
    <t>Goose Creek Kehparts Landing GC2-LWC27</t>
  </si>
  <si>
    <t>Goose Creek 19</t>
  </si>
  <si>
    <t>Goose Creek 21</t>
  </si>
  <si>
    <t>Goose Creek 3</t>
  </si>
  <si>
    <t>Goose Creek 5</t>
  </si>
  <si>
    <t>Goose Creek Tributary 09-PL14-Goo-WaterCress#2 - LWC #21</t>
  </si>
  <si>
    <t>Goose Creek Tributary WaterCress#1 - LWC #20</t>
  </si>
  <si>
    <t>Horsepen Creek HP04</t>
  </si>
  <si>
    <t>Horsepen Run 09-PL18-Hor-HP03</t>
  </si>
  <si>
    <t>Hungary Run</t>
  </si>
  <si>
    <t>Jeffries Branch 22</t>
  </si>
  <si>
    <t>Jeffries Branch GCA26</t>
  </si>
  <si>
    <t>Limestone Branch X1LIM1 - LWC5</t>
  </si>
  <si>
    <t>Little River 23</t>
  </si>
  <si>
    <t>Little River</t>
  </si>
  <si>
    <t>Milltown Creek 09-PL03-Mil-MILL#2 - LWC #11</t>
  </si>
  <si>
    <t>North Fork Beaverdam Creek</t>
  </si>
  <si>
    <t>North Fork Broad Run NFBR1</t>
  </si>
  <si>
    <t>North Fork Goose CreekNFGOO4 - LWC7</t>
  </si>
  <si>
    <t>North Fork Goose CreekNorth Fork Goose Creek (GCA 29)</t>
  </si>
  <si>
    <t>Piney Run PINY#1 - LWC#15A</t>
  </si>
  <si>
    <t>South Fork Catoctin Creek 09-PL02-Sou-SFCAT#5 - LWC#17</t>
  </si>
  <si>
    <t>South Fork Catoctin Creek 09-PL02-Sou-SFCAT2 - LWC4</t>
  </si>
  <si>
    <t>Sugarland Run 09-PL21-Sug-SLR2</t>
  </si>
  <si>
    <t>Sugarland Run 09-PL21-Sug-SLR6</t>
  </si>
  <si>
    <t>Sugarland Run Tributary 09-PL21-Sug-SLR4</t>
  </si>
  <si>
    <t>Sweet Run Trib of Piney Run XPINY#1 - LWC #15</t>
  </si>
  <si>
    <t>Sycolin Run SYC#1  - LWC #18</t>
  </si>
  <si>
    <t>Tuscarora Creek09-PL16-Tus-TUSCA#1 - LWC#2</t>
  </si>
  <si>
    <t>F2019</t>
  </si>
  <si>
    <t>Avg_2013_2019</t>
  </si>
  <si>
    <t>Goose Creek 7</t>
  </si>
  <si>
    <t>Bolling Branch 9</t>
  </si>
  <si>
    <t>Cromwells Run 15</t>
  </si>
  <si>
    <t>Tuscarora Creek 09-PL16-Tus-TUSCA#1 - LWC#2</t>
  </si>
  <si>
    <t>Horsepen Run 18-PL18-Hor-HP5</t>
  </si>
  <si>
    <t>Broad Run Broad Run-17-PL33-BR_DK1</t>
  </si>
  <si>
    <t>Big Springs Creek BS1-LWC28</t>
  </si>
  <si>
    <t>North Fork Catoctin Creek L4-NFCC-01</t>
  </si>
  <si>
    <t>Town Branch L4-TB-01</t>
  </si>
  <si>
    <t>QC_Lat</t>
  </si>
  <si>
    <t>QC_Long</t>
  </si>
  <si>
    <t>New</t>
  </si>
  <si>
    <t>dropped out of data windows in 2019</t>
  </si>
  <si>
    <t>New in 2019</t>
  </si>
  <si>
    <t>F2020</t>
  </si>
  <si>
    <t>Sugarland Run 09-PL21-Sug-SLR 05</t>
  </si>
  <si>
    <t>New2020</t>
  </si>
  <si>
    <t>Avg_2014_2020</t>
  </si>
  <si>
    <t>dropped out of data windows in 2020</t>
  </si>
  <si>
    <t>New in 2020</t>
  </si>
  <si>
    <t>Avg_2015_2021</t>
  </si>
  <si>
    <t>F2021</t>
  </si>
  <si>
    <t>200 yrds upstream of Big Spring Creek Lane</t>
  </si>
  <si>
    <t xml:space="preserve">Downstream of Rt. 685 crossing on BREC Property_x000D_
</t>
  </si>
  <si>
    <t>Tuscarora Creek - Tuscarora Izaak Walton</t>
  </si>
  <si>
    <t>Across from 1st parking lot at Olde Izaak Walton League Park</t>
  </si>
  <si>
    <t>Tuscarora Creek - Tuscarora Westpark</t>
  </si>
  <si>
    <t>Site next to culvert at abandoned golf course. Also next to residential neighborhood.</t>
  </si>
  <si>
    <t>Unnamed Tributary - Limestone Branch - JK Black Oak Downstream</t>
  </si>
  <si>
    <t>Last riffle on property before Rt 15 bridge, located after mobile home community</t>
  </si>
  <si>
    <t>Unnamed Tributary - Limestone Branch - JK Black Oak Upstream</t>
  </si>
  <si>
    <t>Behind workshop, before mobile home community</t>
  </si>
  <si>
    <t>Unnamed Tributary of North Fork Goose Creek - Round Hill Trib to Sleeter Lake</t>
  </si>
  <si>
    <t>Upstream from business rt 7 bridge near intersection with Evening Star</t>
  </si>
  <si>
    <t>South Fork of Catoctin - South Fork Catoctin - Phillips Farm Upstream Site LWC</t>
  </si>
  <si>
    <t>Upstream from previous site near mill, at bend in stream.</t>
  </si>
  <si>
    <t>Panther Skin Creek - Panther Skin Creek F4PSC01</t>
  </si>
  <si>
    <t xml:space="preserve">Access to the Panther Skin Creek lies behind Trinity Church, on the western side of the field. </t>
  </si>
  <si>
    <t>Snake Hill - Snake Hill Tributary L4SH01</t>
  </si>
  <si>
    <t xml:space="preserve">Stream enters Goose Creek just upstream of the Foxcroft Road bridge. It flows along Foxcroft Rd. and is accessible by a riding trail. Sampling site is where the train crosses the stream. </t>
  </si>
  <si>
    <t>North Fork Catoctin Creek - L4-NFCC-01</t>
  </si>
  <si>
    <t>North Fork Catoctin Creek - N Fork Catoctin RA Downstream</t>
  </si>
  <si>
    <t>Czarnecki property on Grace Place</t>
  </si>
  <si>
    <t>North Fork Catoctin Creek - N Fork Catoctin RA Upstream</t>
  </si>
  <si>
    <t>Jackson property</t>
  </si>
  <si>
    <t>Little River - L4LR02 Little River 2</t>
  </si>
  <si>
    <t xml:space="preserve">West of Aldie. Follow Rt 50. Turn left (south) on Aldie Dam Road. Go about 1/4 mile, turn left again and the site its on the left across the lawn. </t>
  </si>
  <si>
    <t>Limestone Branch - Limestone Branch Upstream at Temple Hall</t>
  </si>
  <si>
    <t>Upstream from road bridge about .2 miles near bridle trail sign, upstream from park bridge</t>
  </si>
  <si>
    <t>Horsepen Run - 18-PL18-Hor-HP5</t>
  </si>
  <si>
    <t>Horse Pen Run - Horse Pen Run Sterling - LWC#100</t>
  </si>
  <si>
    <t>Goose Creek - Goose Creek Riverside Parkway</t>
  </si>
  <si>
    <t>Just downstream of Riverside Parkway; access granted by Lansdowne on the Potomac</t>
  </si>
  <si>
    <t>Cub Run - 09-PL45-Cub-CR13</t>
  </si>
  <si>
    <t>Bear Branch - Goose Creek Tributary Good Stone Inn/Bear Branch</t>
  </si>
  <si>
    <t>Park off of Foxcroft Rd next to Goose Creek, east of Snake Hill/Foxcroft Rd intersection. From the parking area, walk west on Foxcroft then bear north off road onto horse trail until it crosses tributary (Bear Branch). Site is at the crossing of the horse trail and tributary.</t>
  </si>
  <si>
    <t>Black Branch - 09-RU57-Bla-BLACK1 - LWC24</t>
  </si>
  <si>
    <t>Broad Run - Willowsford Grange</t>
  </si>
  <si>
    <t>Broad Run steam in the Grange section of Willowsford.  Site is on the Farm Loop trail, approximately 1/4 mile west of the Founders Drive bridge over Broad Run.</t>
  </si>
  <si>
    <t>Dry Mill Branch - Dry Mill Branch</t>
  </si>
  <si>
    <t>Owl Head Lane</t>
  </si>
  <si>
    <t>New2021</t>
  </si>
  <si>
    <t>dropped out of data windows in 2021</t>
  </si>
  <si>
    <t>New in 2021</t>
  </si>
  <si>
    <t>Follow walking path down from Bradley Farm Dr., collection site is at the first stream crossing. 39.924760, -77.406596</t>
  </si>
  <si>
    <t>F2022</t>
  </si>
  <si>
    <t>Avg_2016_2022</t>
  </si>
  <si>
    <t>Goose Creek Unnamed Tributary The Preserve at Goose Creek</t>
  </si>
  <si>
    <t>Go past retaining ponds by Ashburn Heights Dr and take trail down to Goose Creek. Site is on right near where small tributary meets Goose Creek</t>
  </si>
  <si>
    <t>Goose Creek-Foxcroft L4GC05</t>
  </si>
  <si>
    <t>Goose Creek on the Foxcroft campus</t>
  </si>
  <si>
    <t>Goose Creek-OSGF F4GC04</t>
  </si>
  <si>
    <t xml:space="preserve">On the Oak Spring Garden Foundation property, on the east side of Rokeby Road, 1 mile south of Rt 50-Rokeby intersection. </t>
  </si>
  <si>
    <t>N Fork Beaverdam Creek N Fork Beaverdam Creek 1</t>
  </si>
  <si>
    <t xml:space="preserve">On Conaway property, right after confluence of creek and tributary </t>
  </si>
  <si>
    <t>North Fork Goose Creek North Fork Goose Creek (GCA 27)</t>
  </si>
  <si>
    <t xml:space="preserve">Licky Mill Road near 18061 Tranqulity Farm (on Left). The site is at Licky Mill Road bridge crossing at Tranquility Road (at the bridge near where both roads cross). Just upstream of Otium Cellars &amp; Goose Creek Farms &amp; Winery. The riffle site is down stream from the bridge (the side of the bridge where the vineyard is)._x000D_
</t>
  </si>
  <si>
    <t>Tributary of Beaverdam Run Beaverdam Run Tributary</t>
  </si>
  <si>
    <t>Off trail before bend in stream that borders houses</t>
  </si>
  <si>
    <t>Outside</t>
  </si>
  <si>
    <t>New 2022</t>
  </si>
  <si>
    <t/>
  </si>
  <si>
    <t>New in 2022</t>
  </si>
  <si>
    <t>Average stream width (ft)</t>
  </si>
  <si>
    <t>Average stream depth (in)</t>
  </si>
  <si>
    <t>Weather last 72 hours (Today, Yesterday and Day Before Yesterday)</t>
  </si>
  <si>
    <t>Water Temperature (indicate C or F)</t>
  </si>
  <si>
    <t>Collection Time (net1) secs</t>
  </si>
  <si>
    <t>Collection Time (net2) secs</t>
  </si>
  <si>
    <t>Collection Time (net3) secs</t>
  </si>
  <si>
    <t>Collection Time (net4) secs</t>
  </si>
  <si>
    <t>sunnyx3</t>
  </si>
  <si>
    <t>10.4 C</t>
  </si>
  <si>
    <t>Sodium 1.4 Quantab - ppm</t>
  </si>
  <si>
    <t>hay</t>
  </si>
  <si>
    <t>erosion, lack of exclusion fencing for cattle upstream</t>
  </si>
  <si>
    <t>Miriam Westervelt, Susan Schuler</t>
  </si>
  <si>
    <t>Thu Apr 27,  2023 at 2:18 pm</t>
  </si>
  <si>
    <t>very low</t>
  </si>
  <si>
    <t>sunny, overcast</t>
  </si>
  <si>
    <t>66 F</t>
  </si>
  <si>
    <t>Salt Watch 1.8 Quantabs or 43 ppm; a week after heavy rains</t>
  </si>
  <si>
    <t>silt, brown</t>
  </si>
  <si>
    <t>no litter</t>
  </si>
  <si>
    <t>cattle upstream - erosion, nutrients</t>
  </si>
  <si>
    <t>Schuler</t>
  </si>
  <si>
    <t>Sat Oct 21,  2023 at 5:56 pm</t>
  </si>
  <si>
    <t>Amy Ulland, Chris Henke</t>
  </si>
  <si>
    <t>sunny, intermittent rain, intermittent rain</t>
  </si>
  <si>
    <t>65 F</t>
  </si>
  <si>
    <t>chloride reading 1.2 QU - 25 ppm; saw "toad"poles upstream, toad eggs downstream, 2 kingfishers, deer tracks, darter fish in net, whirligig beetles</t>
  </si>
  <si>
    <t>water mite, unknown pupa</t>
  </si>
  <si>
    <t>scattered individuals and schools</t>
  </si>
  <si>
    <t>brown, silt</t>
  </si>
  <si>
    <t>winery</t>
  </si>
  <si>
    <t>erosion, potential nutrient issue wtih new algae growth this season</t>
  </si>
  <si>
    <t>Susan Schuler, Helen de Groot</t>
  </si>
  <si>
    <t>Thu May 11,  2023 at 1:33 pm</t>
  </si>
  <si>
    <t>Amy Ulland, Dave Manning, Phil Daley</t>
  </si>
  <si>
    <t>overcast, overcast, sunny</t>
  </si>
  <si>
    <t>56 F</t>
  </si>
  <si>
    <t>Salt Watch 1.2 Quantab - less than 31 ppm</t>
  </si>
  <si>
    <t>light green, dark green</t>
  </si>
  <si>
    <t>strawberries, pumpkins</t>
  </si>
  <si>
    <t>Susan Schuler</t>
  </si>
  <si>
    <t>Sat Oct 21,  2023 at 4:12 pm</t>
  </si>
  <si>
    <t>Goose Creek Tributary</t>
  </si>
  <si>
    <t>09-PL14-Goo-WaterCress#2 - LWC #21</t>
  </si>
  <si>
    <t>Amy Ulland</t>
  </si>
  <si>
    <t>sunny, sunny, sunny</t>
  </si>
  <si>
    <t>chloride 0.2 QU - &lt;31 ppm; small fishfly adults flying around, Northern 2 Lined salamander in net; waterstriders; deer tracks, snail eggs in net</t>
  </si>
  <si>
    <t>pupae</t>
  </si>
  <si>
    <t>stream is spring fed, so not very deep - could reduce DO?</t>
  </si>
  <si>
    <t>Traci McAllister, Wende David</t>
  </si>
  <si>
    <t>Fri Jun 02,  2023 at 12:53 pm</t>
  </si>
  <si>
    <t>Karin Slawinski</t>
  </si>
  <si>
    <t>sunny, sunny, sunny, sunny</t>
  </si>
  <si>
    <t>50 F</t>
  </si>
  <si>
    <t>2 fish, 1 spider, large schools of fish. Stream restoration completed earlier this year.</t>
  </si>
  <si>
    <t>light amount. plastic/wrappers, beer cans, plastic pipe 2.5' long, styrofoam sheet, sock, 1 glass bottle.</t>
  </si>
  <si>
    <t>parkway, apartments, offices</t>
  </si>
  <si>
    <t>Wed Nov 15,  2023 at 8:02 pm</t>
  </si>
  <si>
    <t>09-PL21-Sug-SLR6</t>
  </si>
  <si>
    <t xml:space="preserve">sunny, sunny, sunny </t>
  </si>
  <si>
    <t>stream crossing</t>
  </si>
  <si>
    <t>brown sand</t>
  </si>
  <si>
    <t>brown coated hairy</t>
  </si>
  <si>
    <t>50-74</t>
  </si>
  <si>
    <t>county parkland</t>
  </si>
  <si>
    <t xml:space="preserve">SMALL AMOUNTS OF FIL PLASTIC, PLASTIC BOTTLE </t>
  </si>
  <si>
    <t>Peter Mecca</t>
  </si>
  <si>
    <t>Wed Jun 21,  2023 at 11:39 pm</t>
  </si>
  <si>
    <t>Northern Virginia Soil and Water Conservation District</t>
  </si>
  <si>
    <t>Ashley Palmer, Peter Mecca, Renata Urbina De La Flor</t>
  </si>
  <si>
    <t>Slightly High</t>
  </si>
  <si>
    <t>Sunny, sunny, sunny</t>
  </si>
  <si>
    <t>sand, some algae</t>
  </si>
  <si>
    <t>recreation, county parkland, hike, bike path, dog walking</t>
  </si>
  <si>
    <t>Tue Nov 07,  2023 at 9:48 pm</t>
  </si>
  <si>
    <t>some rain, then clearing, windy, and colder</t>
  </si>
  <si>
    <t>7.9 C</t>
  </si>
  <si>
    <t xml:space="preserve">One flattened small metal container </t>
  </si>
  <si>
    <t>storm runoff</t>
  </si>
  <si>
    <t xml:space="preserve">Stephan Family, Karl Greten, Cody </t>
  </si>
  <si>
    <t>Sun Feb 26,  2023 at 4:56 pm</t>
  </si>
  <si>
    <t>09-PL45-Cub-CR13</t>
  </si>
  <si>
    <t>50-74% high</t>
  </si>
  <si>
    <t>noe</t>
  </si>
  <si>
    <t>Fri Apr 14,  2023 at 2:19 pm</t>
  </si>
  <si>
    <t>Hellgramite23!</t>
  </si>
  <si>
    <t>Rohini Mehta, Deapesh Misra</t>
  </si>
  <si>
    <t>Today: 88F clear and sunny_x000D_
Yesterday: 88F clear and sunny_x000D_
Day before Yesterday: 72F partly sunny</t>
  </si>
  <si>
    <t>water penny, mosquito larvae</t>
  </si>
  <si>
    <t>hairy</t>
  </si>
  <si>
    <t>in spots on rocks/bolders</t>
  </si>
  <si>
    <t>50%- 60%</t>
  </si>
  <si>
    <t>Forbs</t>
  </si>
  <si>
    <t>Mehika Misra</t>
  </si>
  <si>
    <t>Mon Jun 12,  2023 at 2:44 pm</t>
  </si>
  <si>
    <t>Sunny/overcast, sunny/overcast, sunny/overcast/intermittent rain</t>
  </si>
  <si>
    <t>Found many empty clam &amp; snail shells, plenty of trash/litter among stream banks, big thunderstorm 4 days ago</t>
  </si>
  <si>
    <t>Cannot be determined (8)</t>
  </si>
  <si>
    <t>Cans, food takeout containers, clothing, plastic water bottles</t>
  </si>
  <si>
    <t>Due to the bridge above the stream, when it rains, fuel or oil from cars may spill directly into the stream</t>
  </si>
  <si>
    <t>Denisa Hendriyadi, Elizabeth Hayward, Renata Urbina De La Flor, Jules Ninde, Angie Ninde, Andrea Perez, Laura Yates</t>
  </si>
  <si>
    <t>Tue Sep 19,  2023 at 2:09 pm</t>
  </si>
  <si>
    <t>Black Branch</t>
  </si>
  <si>
    <t>09-RU57-Bla-BLACK1 - LWC24</t>
  </si>
  <si>
    <t>sunny, overcast, steady rain (total 0.8")</t>
  </si>
  <si>
    <t>45F</t>
  </si>
  <si>
    <t>salt reading 0.8 quantabs - 25 ppm</t>
  </si>
  <si>
    <t>brown/silt</t>
  </si>
  <si>
    <t>dark gren, hairy</t>
  </si>
  <si>
    <t>landscaping practices at Green Mill development</t>
  </si>
  <si>
    <t>Traci, Katie, Colette, Nora, Kaspar</t>
  </si>
  <si>
    <t>Thu Mar 09,  2023 at 10:59 pm</t>
  </si>
  <si>
    <t>sunny, sunny and overcast and some rain, sunny</t>
  </si>
  <si>
    <t>n</t>
  </si>
  <si>
    <t>brown orange red silt</t>
  </si>
  <si>
    <t>sewage</t>
  </si>
  <si>
    <t>brown coated matted hairy</t>
  </si>
  <si>
    <t>MINIMAL TRASH, NEARBY STAND OF BAMBOO, WOODY DEBRIS FROM FLOOD EVENTS</t>
  </si>
  <si>
    <t>25-49</t>
  </si>
  <si>
    <t>Fri May 19,  2023 at 1:02 pm</t>
  </si>
  <si>
    <t>Today - Overcast, Yesterday - 1/2" rain, Day Before Yesterday - Sunny</t>
  </si>
  <si>
    <t>Forest</t>
  </si>
  <si>
    <t>No litter found.</t>
  </si>
  <si>
    <t>Threats are pollution from stormwater and lawn fertilizer runoff.</t>
  </si>
  <si>
    <t xml:space="preserve">25%-49% Moderate </t>
  </si>
  <si>
    <t>John Bird, Riley Dunn, Peter Hooper</t>
  </si>
  <si>
    <t>Sun Apr 23,  2023 at 9:00 pm</t>
  </si>
  <si>
    <t>All three days were sunny with no rain.</t>
  </si>
  <si>
    <t>This was the lowest net count we have had in the 7 years we've been monitoring Beaverdam Run #25.</t>
  </si>
  <si>
    <t>No litter found along stream.</t>
  </si>
  <si>
    <t>Stormwater pollution and fertilizer runoff.</t>
  </si>
  <si>
    <t>John Bird, Paul Sayles</t>
  </si>
  <si>
    <t>Thu Oct 12,  2023 at 9:37 pm</t>
  </si>
  <si>
    <t>Tributary of Beaverdam Run</t>
  </si>
  <si>
    <t>Beaverdam Run Tributary</t>
  </si>
  <si>
    <t>Amy Ulland, Chris Henke, Anthony Santos</t>
  </si>
  <si>
    <t>overcast, sunny, intermittent rain</t>
  </si>
  <si>
    <t>14 C</t>
  </si>
  <si>
    <t>1.4 Quantab - 31 ppm chloride test; lots of SAV on rocks</t>
  </si>
  <si>
    <t>clear, foamy</t>
  </si>
  <si>
    <t>h</t>
  </si>
  <si>
    <t>styrofoam, plastic, piece of pipe</t>
  </si>
  <si>
    <t>backyards of homes - erosion (no riparian buffer) and nutrient runoff; storwater runoff</t>
  </si>
  <si>
    <t>Lisa Sherper, Paul Sayers</t>
  </si>
  <si>
    <t>Tue May 09,  2023 at 3:24 pm</t>
  </si>
  <si>
    <t>Salt Watch 2.4 Quantab/66 ppm; 7 blackfly pupae; passerby mentioned that in March there is an upstream procession of white suckers (?); another passerby mentioned that Ashburn Farms is planning to eliminate the stream?</t>
  </si>
  <si>
    <t>unknown</t>
  </si>
  <si>
    <t>clear, little foam</t>
  </si>
  <si>
    <t>plastic, juice box</t>
  </si>
  <si>
    <t>sewage pipeline, runoff, salt; future construction of/removal of stream?</t>
  </si>
  <si>
    <t>Mon Nov 06,  2023 at 11:57 pm</t>
  </si>
  <si>
    <t>Bolling Branch F4-BB-01</t>
  </si>
  <si>
    <t>Jeffrey VS Millington</t>
  </si>
  <si>
    <t>Sunny, Sunny, Overcast</t>
  </si>
  <si>
    <t>52 F</t>
  </si>
  <si>
    <t>Clean, clear water, saw some fish</t>
  </si>
  <si>
    <t>Grey</t>
  </si>
  <si>
    <t>Sun May 28,  2023 at 2:39 pm</t>
  </si>
  <si>
    <t>Catoctin Creek</t>
  </si>
  <si>
    <t>CATCRE1.0</t>
  </si>
  <si>
    <t>In northeast corner of far meadow on HOA common area near Common House Lane.</t>
  </si>
  <si>
    <t>44 F</t>
  </si>
  <si>
    <t>Stream could be 65 feet across when not in drought; Salt Watch 1.4 quantab units or 31 ppm</t>
  </si>
  <si>
    <t>water mites</t>
  </si>
  <si>
    <t>erosion and no riparian buffer in sections opportunity for restoration downstream with riparian buffer.</t>
  </si>
  <si>
    <t>Paul Sayles, Lisa Sherper</t>
  </si>
  <si>
    <t>Tue Nov 21,  2023 at 11:23 pm</t>
  </si>
  <si>
    <t>Cromwells Run F4-CR-01</t>
  </si>
  <si>
    <t>Douglas Lees</t>
  </si>
  <si>
    <t>Clear, some showers</t>
  </si>
  <si>
    <t>62 F</t>
  </si>
  <si>
    <t>1% - 24% slight</t>
  </si>
  <si>
    <t>Diane Gulick</t>
  </si>
  <si>
    <t>Sat May 27,  2023 at 3:14 pm</t>
  </si>
  <si>
    <t>Dry Mill Branch</t>
  </si>
  <si>
    <t>Tracy and Cooper Niess</t>
  </si>
  <si>
    <t>sunny, intermittent rain, overcast</t>
  </si>
  <si>
    <t>water much lower than usual</t>
  </si>
  <si>
    <t>silt</t>
  </si>
  <si>
    <t>light green</t>
  </si>
  <si>
    <t>erosion and development upstream</t>
  </si>
  <si>
    <t>Sat Jul 22,  2023 at 11:40 pm</t>
  </si>
  <si>
    <t>DRYMILBRA0.2</t>
  </si>
  <si>
    <t>0.2 miles upstream from pond/beginning of Tuscarora Creek in Westpark property</t>
  </si>
  <si>
    <t>18.4 C</t>
  </si>
  <si>
    <t>Salt Watch 1.8 Quantabs or 43; waterstriders and crawfish seen</t>
  </si>
  <si>
    <t>light green, brown coated</t>
  </si>
  <si>
    <t>potential erosion, human use from parkland</t>
  </si>
  <si>
    <t>Sun Oct 22,  2023 at 4:25 pm</t>
  </si>
  <si>
    <t>F4-CR-10B</t>
  </si>
  <si>
    <t xml:space="preserve">Cynthia Benitz </t>
  </si>
  <si>
    <t>Normal to Low</t>
  </si>
  <si>
    <t>Overcast, Sunny, Sunny</t>
  </si>
  <si>
    <t>53.9 F</t>
  </si>
  <si>
    <t>Colored sheen</t>
  </si>
  <si>
    <t>Dark green, Brown coated</t>
  </si>
  <si>
    <t>50%-74%</t>
  </si>
  <si>
    <t>vines, roots</t>
  </si>
  <si>
    <t>M Highway</t>
  </si>
  <si>
    <t>M (Winery across road)</t>
  </si>
  <si>
    <t>Alexandra Day</t>
  </si>
  <si>
    <t>Wed May 24,  2023 at 1:17 pm</t>
  </si>
  <si>
    <t>Gap Run F4-GR-01</t>
  </si>
  <si>
    <t xml:space="preserve">overcast and intermittent rain </t>
  </si>
  <si>
    <t>51 c</t>
  </si>
  <si>
    <t>cattle present-very high water current</t>
  </si>
  <si>
    <t xml:space="preserve">acceptable </t>
  </si>
  <si>
    <t>HIGH</t>
  </si>
  <si>
    <t>no litter -heavy rainfall recently</t>
  </si>
  <si>
    <t>cattle, fast current and downed trees</t>
  </si>
  <si>
    <t>Elizabeth Billings</t>
  </si>
  <si>
    <t>Mon May 08,  2023 at 9:35 pm</t>
  </si>
  <si>
    <t>Goose Creek Riverside Parkway</t>
  </si>
  <si>
    <t>Amy Ulland, Jack McNamee, Harrison Crecraft, Audrey Bowling</t>
  </si>
  <si>
    <t>sunny, sunny, intermittent rain</t>
  </si>
  <si>
    <t>9.5 C</t>
  </si>
  <si>
    <t>DO is 12.56 at 9.5C; chloride 0.9 Quantabs (less than 31 ppm)</t>
  </si>
  <si>
    <t>Styrofoam, glass, plastic bags</t>
  </si>
  <si>
    <t>urbanization</t>
  </si>
  <si>
    <t>Lisa Klug</t>
  </si>
  <si>
    <t>Mon Mar 20,  2023 at 11:42 pm</t>
  </si>
  <si>
    <t>Amy Ulland, Audrey Bowling, Jack McNamee, Harrison Crecraft</t>
  </si>
  <si>
    <t>Salt Watch 1.8 Quantab/43 ppm; clamshells in net, small fish in net, pileated woodpecker at site</t>
  </si>
  <si>
    <t>light green, brown coated, hairy</t>
  </si>
  <si>
    <t>tire, plastic bottles, beer cans</t>
  </si>
  <si>
    <t>erosion, littering</t>
  </si>
  <si>
    <t>Mon Nov 06,  2023 at 11:02 pm</t>
  </si>
  <si>
    <t>Goose Creek-Fiery Run Rd F4-GC-01</t>
  </si>
  <si>
    <t>High to Normal</t>
  </si>
  <si>
    <t>Sunny, sunny, overcast</t>
  </si>
  <si>
    <t>Brown, Black</t>
  </si>
  <si>
    <t>Brown coated, dark green, hairy</t>
  </si>
  <si>
    <t xml:space="preserve">Old metal farm equipment. </t>
  </si>
  <si>
    <t>Nearby highway cow pasture upstream. Goat pasture on northern bank.</t>
  </si>
  <si>
    <t>Sun May 28,  2023 at 2:23 pm</t>
  </si>
  <si>
    <t>Goose Creek-Foxcroft</t>
  </si>
  <si>
    <t>Goose Creek-Foxcroft L4-GC-05</t>
  </si>
  <si>
    <t>Foxcroft School</t>
  </si>
  <si>
    <t>Lindsay Anderson</t>
  </si>
  <si>
    <t>rainy</t>
  </si>
  <si>
    <t>53.7 F</t>
  </si>
  <si>
    <t>brown, sandy</t>
  </si>
  <si>
    <t>students</t>
  </si>
  <si>
    <t>Thu May 25,  2023 at 9:22 pm</t>
  </si>
  <si>
    <t xml:space="preserve">Goose Creek Association and Foxcroft School </t>
  </si>
  <si>
    <t>Rainy</t>
  </si>
  <si>
    <t>Brown coated, Hairy</t>
  </si>
  <si>
    <t>Most of stream bed</t>
  </si>
  <si>
    <t>Agriculture, Field, Development, Road runoff lawmcare</t>
  </si>
  <si>
    <t>Sun Jun 04,  2023 at 5:45 pm</t>
  </si>
  <si>
    <t xml:space="preserve">Goose Creek-Maidstone Rd F4-GC-02  </t>
  </si>
  <si>
    <t>Rain, Overcast, overcast</t>
  </si>
  <si>
    <t>Heavy rain at end of monitoring. Stream had been scoured by heavy rain.</t>
  </si>
  <si>
    <t>eroded</t>
  </si>
  <si>
    <t>Linda Millington</t>
  </si>
  <si>
    <t>Mon May 08,  2023 at 8:17 pm</t>
  </si>
  <si>
    <t>rmanderino</t>
  </si>
  <si>
    <t>Goose Creek-OSGF</t>
  </si>
  <si>
    <t>Goose Creek-Oak Springs F4-GC-04</t>
  </si>
  <si>
    <t>OSGF Staff</t>
  </si>
  <si>
    <t>Rea Manderino</t>
  </si>
  <si>
    <t>3/23: Sunny/Int. clouds_x000D_
3/22: Sunny_x000D_
3/31: Sunny</t>
  </si>
  <si>
    <t>12 C</t>
  </si>
  <si>
    <t>Fresh water decomposition</t>
  </si>
  <si>
    <t>Brown coated and hairy</t>
  </si>
  <si>
    <t>Hay</t>
  </si>
  <si>
    <t>Pockets of litter scattered amount (tires, plastic), strong evidence of winter flood events</t>
  </si>
  <si>
    <t>Erosion, runoff from agriculture and cattle</t>
  </si>
  <si>
    <t>Josh Rector</t>
  </si>
  <si>
    <t>Thu Mar 23,  2023 at 5:39 pm</t>
  </si>
  <si>
    <t>Sunny, Sunny, Sunny</t>
  </si>
  <si>
    <t>18.1 C</t>
  </si>
  <si>
    <t>Scattered individuals, scattered schools</t>
  </si>
  <si>
    <t>Clear, tear-colored, foam</t>
  </si>
  <si>
    <t>brown, silt, grey</t>
  </si>
  <si>
    <t>Smokey</t>
  </si>
  <si>
    <t>corn</t>
  </si>
  <si>
    <t>Invasive species, drought</t>
  </si>
  <si>
    <t>Josh Rector, Katharine Perkins</t>
  </si>
  <si>
    <t>Mon Oct 02,  2023 at 11:54 pm</t>
  </si>
  <si>
    <t>Goose Creek-St. Louis Rd L4-GC-03</t>
  </si>
  <si>
    <t>Map 5396, Sect D3. From Middleburg go west 2.7 miles. Right on Rt611, St. Louis Rd. Go 9/10th miles to Notre Dame Academy entrance on right after cross bridge. Go 2/10th mile to end of board fencing on right. Walk past end fencing &amp; over small stream &amp; 150 paces to Goose Creek.</t>
  </si>
  <si>
    <t>Leah Chaldares</t>
  </si>
  <si>
    <t>Sunny</t>
  </si>
  <si>
    <t>19.2 C</t>
  </si>
  <si>
    <t>Brown coated/matted on stream bed, hairy</t>
  </si>
  <si>
    <t>Pat McIlvaine</t>
  </si>
  <si>
    <t>Wed May 24,  2023 at 11:09 pm</t>
  </si>
  <si>
    <t>RCW</t>
  </si>
  <si>
    <t>Jeffries Branch L4-JB-01</t>
  </si>
  <si>
    <t>Rich Wailes and Emily Southgate</t>
  </si>
  <si>
    <t>Sunny today and yesterday; intermittent rain the day before yesterday</t>
  </si>
  <si>
    <t>64.0 F</t>
  </si>
  <si>
    <t>scattered individualsered</t>
  </si>
  <si>
    <t xml:space="preserve">no spots </t>
  </si>
  <si>
    <t>No litter in or around the stream</t>
  </si>
  <si>
    <t>Cattle are in fields upstream but are not adversely affecting water quality.</t>
  </si>
  <si>
    <t>Tue Apr 18,  2023 at 3:13 pm</t>
  </si>
  <si>
    <t>Unnamed Tributary - Limestone Branch</t>
  </si>
  <si>
    <t>JK Black Oak Downstream</t>
  </si>
  <si>
    <t>overcast, intermittent rain, sunny</t>
  </si>
  <si>
    <t>42 F</t>
  </si>
  <si>
    <t>salt reading 0.8 Q - 25 ppm; strong smell of sewage; giant casemaker caddisflies found in slow moving area of stream near riffle; single riffle beetle adult and cranefly found</t>
  </si>
  <si>
    <t>brown coated, matted</t>
  </si>
  <si>
    <t>tv, cans, bottles, styrofoam</t>
  </si>
  <si>
    <t>failing WWTP upstream, erosion</t>
  </si>
  <si>
    <t>Mon Mar 13,  2023 at 12:07 pm</t>
  </si>
  <si>
    <t>JK Black Oak Upstream</t>
  </si>
  <si>
    <t>Amy Ulland, Emily Maltman, Chris Henke</t>
  </si>
  <si>
    <t>40F</t>
  </si>
  <si>
    <t>salt reading 0.6 Q - 25 ppm; flat headed mayflies, all 3 types beetles, water snipe, cranefly present; 2 scuds releasing young (orange)</t>
  </si>
  <si>
    <t>copepods</t>
  </si>
  <si>
    <t>light green, hairy</t>
  </si>
  <si>
    <t>Mon Mar 13,  2023 at 12:00 pm</t>
  </si>
  <si>
    <t>Amy Ulland, Emma Lloyd</t>
  </si>
  <si>
    <t>61 F</t>
  </si>
  <si>
    <t>ots of dead clam/mussel shells on shore; deer track; few waterstriders; saw wood turtle</t>
  </si>
  <si>
    <t>logs/debris downstream</t>
  </si>
  <si>
    <t>light green, brown coated, matted</t>
  </si>
  <si>
    <t>glass bottle and food wrapper</t>
  </si>
  <si>
    <t>erosion, nutrients from cows upstream</t>
  </si>
  <si>
    <t>Tue May 09,  2023 at 3:06 pm</t>
  </si>
  <si>
    <t>Aila McGregor and Michelle McGregor</t>
  </si>
  <si>
    <t>overcast, overcast, overcast</t>
  </si>
  <si>
    <t>streambed very low prior to rain later that day. lots of vegetation present in waterway. fewer riffles compared to previous samples. Chloride reading 2.0 Quantabs - 50 ppm</t>
  </si>
  <si>
    <t>vegetation</t>
  </si>
  <si>
    <t>musty</t>
  </si>
  <si>
    <t>dumpster nearby roadway drainage</t>
  </si>
  <si>
    <t>Wed Apr 26,  2023 at 3:09 pm</t>
  </si>
  <si>
    <t>sunny, overcast, sunny</t>
  </si>
  <si>
    <t>water skippers present, lots of vegetation in stream border; much brown algae throughout; very low water level with high vegetation; ducks present</t>
  </si>
  <si>
    <t>low water</t>
  </si>
  <si>
    <t>condo dumpster nearby</t>
  </si>
  <si>
    <t>Sat Oct 21,  2023 at 2:42 pm</t>
  </si>
  <si>
    <t>Limestone Branch</t>
  </si>
  <si>
    <t>Limestone Branch Upstream at Temple Hall</t>
  </si>
  <si>
    <t>Jennifer Venable</t>
  </si>
  <si>
    <t>Sunny, overcast, overcast</t>
  </si>
  <si>
    <t>grey, orange/red</t>
  </si>
  <si>
    <t>moderate to slight</t>
  </si>
  <si>
    <t>m</t>
  </si>
  <si>
    <t>Pat and Rick</t>
  </si>
  <si>
    <t>Mon Mar 20,  2023 at 1:56 pm</t>
  </si>
  <si>
    <t>emorison</t>
  </si>
  <si>
    <t>Little River-Aldie Dam Rd L4-LR-02</t>
  </si>
  <si>
    <t>today sunny and overcast, yesterday overcast/intermittant rain/sunny, day before sunny</t>
  </si>
  <si>
    <t>14.1 C</t>
  </si>
  <si>
    <t>Unpermitted stream entrance continues just below the mill race, children and adults playing in the water, no mitigation on banks to prevent erosion</t>
  </si>
  <si>
    <t>no fish seen</t>
  </si>
  <si>
    <t>mill race dam, waterfall</t>
  </si>
  <si>
    <t>brown/silt/sand</t>
  </si>
  <si>
    <t>light green, matted on stream bed, hairy</t>
  </si>
  <si>
    <t>highway</t>
  </si>
  <si>
    <t>-</t>
  </si>
  <si>
    <t>vineyards, cattle</t>
  </si>
  <si>
    <t>general trash, only a piece or two. removed.</t>
  </si>
  <si>
    <t>The continued unpermitted access and use as a defacto park area and the damage to the stream bank and river bottom</t>
  </si>
  <si>
    <t>Dulany Morison</t>
  </si>
  <si>
    <t>Thu Apr 27,  2023 at 6:12 pm</t>
  </si>
  <si>
    <t>N Fork Catoctin RA Downstream</t>
  </si>
  <si>
    <t>Amy Ulland, Janine Czarnecki</t>
  </si>
  <si>
    <t>overcast, sunny, sunny</t>
  </si>
  <si>
    <t>pair of mallards, Canada geese in stream; chloride reading 0.8 quantab - 25 ppm</t>
  </si>
  <si>
    <t>unidentified pupae</t>
  </si>
  <si>
    <t>fallen tree</t>
  </si>
  <si>
    <t>Route 287/9 roundabout construction</t>
  </si>
  <si>
    <t>Mon Apr 03,  2023 at 8:31 pm</t>
  </si>
  <si>
    <t>N Fork Catoctin RA Upstream</t>
  </si>
  <si>
    <t>48 F</t>
  </si>
  <si>
    <t>chloride 0.8 Quantab units - 25 ppm; pair of Canada geese by stream (lots of poop); some areas of white/brown foam; kingfisher present</t>
  </si>
  <si>
    <t>light green, dark green, matted on stream bed, hairy</t>
  </si>
  <si>
    <t>styrofoam cup</t>
  </si>
  <si>
    <t xml:space="preserve">erosion, excess nutrients </t>
  </si>
  <si>
    <t>Mon Apr 03,  2023 at 8:40 pm</t>
  </si>
  <si>
    <t>blue heron, kingfisher, mink at stream; bullfrog tadpoles in stream;small minnows; bluebirds; owner reported that stream didn't go dry during drought but was very low; lots of big dead crayfish; Salt Watch Chloride 1.2 Quantabs or less than 31 ppm.</t>
  </si>
  <si>
    <t>mites</t>
  </si>
  <si>
    <t>water level</t>
  </si>
  <si>
    <t>everwhere</t>
  </si>
  <si>
    <t>erosion and excess nutrients</t>
  </si>
  <si>
    <t>Schuler, Barnes</t>
  </si>
  <si>
    <t>Sat Oct 21,  2023 at 2:48 pm</t>
  </si>
  <si>
    <t>Panther Skin Creek</t>
  </si>
  <si>
    <t>Panther Skin F4-PS-01</t>
  </si>
  <si>
    <t>Dry</t>
  </si>
  <si>
    <t>Run-off from Rt. 50</t>
  </si>
  <si>
    <t>Sun Apr 23,  2023 at 3:01 pm</t>
  </si>
  <si>
    <t>Piney Run</t>
  </si>
  <si>
    <t>Located 100 yards upstream from trail crossing; before confluence with Sweet Run; near huge rock formation at bend in stream</t>
  </si>
  <si>
    <t>Amy Ulland, John Ellis, Chris Henke</t>
  </si>
  <si>
    <t>much more silt here than at Sweet Run; crawdads, darters, newly hatched fish present in stream; caught 2.5" hellgrammite in net; chloride reading 0.8 quantab, 25 ppm</t>
  </si>
  <si>
    <t>scattered individuals and scattered schools</t>
  </si>
  <si>
    <t>vineyard, hay</t>
  </si>
  <si>
    <t>horses/hikers increasing as state park develops; future construction upstream</t>
  </si>
  <si>
    <t>Wed Apr 26,  2023 at 9:48 pm</t>
  </si>
  <si>
    <t>Amy Ulland and Chris Henke</t>
  </si>
  <si>
    <t>55 F</t>
  </si>
  <si>
    <t>almost no silt here; clamshells in creek; Salt Watch 0.6 Quantabs or less than 25 ppm</t>
  </si>
  <si>
    <t>water mites; 1 scavenger beetle larvae</t>
  </si>
  <si>
    <t>hay, vineyard</t>
  </si>
  <si>
    <t>drought, potential impacts from park use (human/equine)</t>
  </si>
  <si>
    <t>Sat Oct 21,  2023 at 4:02 pm</t>
  </si>
  <si>
    <t>Unnamed Tributary of North Fork Goose Creek</t>
  </si>
  <si>
    <t>Round Hill Trib to Sleeter Lake</t>
  </si>
  <si>
    <t>Chloride reading 1.6 Quantabs - 37 ppm; dead vulture nearby; downstream debris by culvert gone; crayfish in stream but not in net</t>
  </si>
  <si>
    <t>other - fallen trees upstream</t>
  </si>
  <si>
    <t>silt and sand</t>
  </si>
  <si>
    <t>plywood, metal object</t>
  </si>
  <si>
    <t>neighborhood runoff, stormwater runoff from Rt 7; human activity</t>
  </si>
  <si>
    <t>Fri Jun 02,  2023 at 12:47 pm</t>
  </si>
  <si>
    <t>Goose Creek Unnamed Tributary</t>
  </si>
  <si>
    <t>The Preserve at Goose Creek</t>
  </si>
  <si>
    <t>Overcast, intermittent rain, sunny</t>
  </si>
  <si>
    <t>Shallow water</t>
  </si>
  <si>
    <t>Brown, silt, sand</t>
  </si>
  <si>
    <t>Sun Jun 04,  2023 at 5:11 pm</t>
  </si>
  <si>
    <t>TOWBRA0.1</t>
  </si>
  <si>
    <t>On bowling alley property (with permission), riffles before stream restoration area - access from Harrison St after intersection with Catoctin</t>
  </si>
  <si>
    <t>empty clam shells and lunged snails in net; lots of thick stringy algae upstream from riffles</t>
  </si>
  <si>
    <t>light green, matted, hairy</t>
  </si>
  <si>
    <t>plastic bottles, cardboard, cans - household trash</t>
  </si>
  <si>
    <t>parking lots will add to pollution from runoff (salt, nutrients); surrounding area used for dog-walking (pet waste); nutrient problem from upstream (algae); chemical testing in past shows high salt content; erosion is severe problem on both sides of stream bank.</t>
  </si>
  <si>
    <t>Lisa Klug, Susan Schuler</t>
  </si>
  <si>
    <t>Tue Nov 14,  2023 at 12:09 pm</t>
  </si>
  <si>
    <t>TUSCRE2.2</t>
  </si>
  <si>
    <t>Former name - 09-PL16-Tus-TUSCA#1 - LWC#2</t>
  </si>
  <si>
    <t>Emily Maltman, Chris Henke</t>
  </si>
  <si>
    <t>sunny, overcast, overcast</t>
  </si>
  <si>
    <t>53F</t>
  </si>
  <si>
    <t>chlorid 2 qunits - 50 ppm; stream surprisingly clean and less foamy than usual</t>
  </si>
  <si>
    <t>clear, foamy but less than usual</t>
  </si>
  <si>
    <t>dark gree, brown coated, matted on stream bed, hairy</t>
  </si>
  <si>
    <t>Susan and Caroline Van Epps</t>
  </si>
  <si>
    <t>Mon Apr 10,  2023 at 1:23 pm</t>
  </si>
  <si>
    <t>Emily Maltman</t>
  </si>
  <si>
    <t>overcast/intermittent rain; sunny, sunny</t>
  </si>
  <si>
    <t>57 F</t>
  </si>
  <si>
    <t>saw fantail darter; Salt Watch 1.8 quantabs 44 ppm; Nitrate Watch 2 ppm</t>
  </si>
  <si>
    <t>man made dams</t>
  </si>
  <si>
    <t>matted on streambed hairy</t>
  </si>
  <si>
    <t>organic waste (apple, banana peels); alcohol bottles</t>
  </si>
  <si>
    <t>salt pollution</t>
  </si>
  <si>
    <t>Sun Oct 22,  2023 at 4:37 pm</t>
  </si>
  <si>
    <t>TUSCRE4.4</t>
  </si>
  <si>
    <t>Across from 1st parking lot at Olde Izaak Walton League Park_x000D_
(Formerly Tuscarora Izaak Walton)</t>
  </si>
  <si>
    <t>chloride reading 1.5 quantab units - 33 pppm; found 1 larval northern two-lined salamander in net</t>
  </si>
  <si>
    <t>dark green, brown coated, matted on stream bed</t>
  </si>
  <si>
    <t>removed litter from stream - golf balls, food/drink packaging, landscape mesh</t>
  </si>
  <si>
    <t>nutrient pollution, stormwater runoff</t>
  </si>
  <si>
    <t>Liam McCormick, Jim Russel, Heather Mason and son</t>
  </si>
  <si>
    <t>Wed Apr 26,  2023 at 3:39 pm</t>
  </si>
  <si>
    <t>sunny, overcast/intermittent rain/sunny</t>
  </si>
  <si>
    <t>Salt Watch 1.6 Quantabs or 37 ppm; Nitrate Watch 2 ppm; fantail darter caught in net</t>
  </si>
  <si>
    <t>clear, little milky</t>
  </si>
  <si>
    <t>one</t>
  </si>
  <si>
    <t>toys, trash bag</t>
  </si>
  <si>
    <t>salt pollution, excess nitrates, runoff from roads</t>
  </si>
  <si>
    <t>Sun Oct 22,  2023 at 4:57 pm</t>
  </si>
  <si>
    <t>TUSCRE5.0</t>
  </si>
  <si>
    <t>Site next to culvert at abandoned golf course. Also next to residential neighborhood._x000D_
(Formerly Tuscarora Westpark)</t>
  </si>
  <si>
    <t>Chris Henke, Amy Ulland</t>
  </si>
  <si>
    <t>overcast, intermittent rain, intermittent rain</t>
  </si>
  <si>
    <t>lots of fish eggs and embryos collected in net as well as a newly molted waterboatman; lots of clamshells; 2 hog sucker fish, chloride reading of 34 ppm</t>
  </si>
  <si>
    <t>water mite</t>
  </si>
  <si>
    <t>none downstream, culvert upstream</t>
  </si>
  <si>
    <t>black, brown, sil</t>
  </si>
  <si>
    <t>light green, dark green, brown coated, hairy</t>
  </si>
  <si>
    <t>plastic, aluminum, soccer ball, styrofoam. 1/2 garbage bag full</t>
  </si>
  <si>
    <t>human uses - fishing, removal riparian buffer, future uses as park, application of fertilizer from nearby homes on slope</t>
  </si>
  <si>
    <t>Traci McAlister, Kelly Anderson, Evan Smirnoff</t>
  </si>
  <si>
    <t>Mon Apr 17,  2023 at 3:51 pm</t>
  </si>
  <si>
    <t>18.6 C</t>
  </si>
  <si>
    <t>chloride 37 ppm, ph 7.57, conductivity 400, clarity &gt;120 cm; heavy rains over 8 days ago</t>
  </si>
  <si>
    <t>other - outfall pipe upstream</t>
  </si>
  <si>
    <t>lack riparian buffer, erosion, highway chemicals, being turned into park - human/dog use, fertilizer from nearby residential lawns on slope</t>
  </si>
  <si>
    <t>students from Academies of Loudoun</t>
  </si>
  <si>
    <t>Tue Oct 03,  2023 at 11:43 pm</t>
  </si>
  <si>
    <t xml:space="preserve">Willowsford Grange Bridge </t>
  </si>
  <si>
    <t>Broad Run steam in the Grange section of Willowsford. Sodium chloride testing site is downstream of benthic monitoring site on downstream side of bridge on Founders Drive.</t>
  </si>
  <si>
    <t>Intermittent rain today; sunny yesterday and day before</t>
  </si>
  <si>
    <t>66.7 F</t>
  </si>
  <si>
    <t>Low water level and fewer vigorous riffles than usual.</t>
  </si>
  <si>
    <t>Cannot determine at this time</t>
  </si>
  <si>
    <t>vegetable farm</t>
  </si>
  <si>
    <t>no litter in or around stream</t>
  </si>
  <si>
    <t>A housing development and winery approximately one mile upstream pose a moderate threat.</t>
  </si>
  <si>
    <t>Nora Joostens, Kaspar Joostens, Jenny Wolfe, Clara Wolfe, Faun Ereb, Scott Thompson</t>
  </si>
  <si>
    <t>Tue Apr 18,  2023 at 3:03 pm</t>
  </si>
  <si>
    <t>Today: sunny.  Yesterday: intermittent rain in the morning, then sun in the afternoon.  Day before yesterday: overcast.</t>
  </si>
  <si>
    <t>14.4 C</t>
  </si>
  <si>
    <t>Cannot be determined at this time</t>
  </si>
  <si>
    <t>Silt</t>
  </si>
  <si>
    <t>No algae</t>
  </si>
  <si>
    <t>Housing development approximately 1-2 miles upstream from the site.</t>
  </si>
  <si>
    <t>Nora Joostens, Jennifer Wolfe, Chris Hobson</t>
  </si>
  <si>
    <t>Tue Oct 10,  2023 at 8:01 pm</t>
  </si>
  <si>
    <t>Sweet Run Trib of Piney Run</t>
  </si>
  <si>
    <t>XPINY#1 - LWC #15</t>
  </si>
  <si>
    <t>John Ellis, Amy Ulland, Chris Henke</t>
  </si>
  <si>
    <t>chloride reading 0.4 quantab, or 25 ppm. lost of caddisfly sheds in second net; waterstriders; 1.5" dragonfly seen in stream</t>
  </si>
  <si>
    <t>scattered schools; scattered individuals</t>
  </si>
  <si>
    <t>brown coated, thinly covering</t>
  </si>
  <si>
    <t>equestrian usage and hiking</t>
  </si>
  <si>
    <t>increased usage due to state park development; potential land development upstream; horses in stream</t>
  </si>
  <si>
    <t>Wed Apr 26,  2023 at 9:37 pm</t>
  </si>
  <si>
    <t>53 F</t>
  </si>
  <si>
    <t>Salt Watch 0.4 Quantabs or less than 25 ppm; lower riffles too shallow - used upper riffles; found Northern 2 Line salamander in net and released (very small); lots of dark brown silt; severe erosion upstream; macros very small - most found on table under net</t>
  </si>
  <si>
    <t>scattered individuals (darters), scattered schools</t>
  </si>
  <si>
    <t>clear but lightly tea colored</t>
  </si>
  <si>
    <t>no trash</t>
  </si>
  <si>
    <t>erosion upstream and drought</t>
  </si>
  <si>
    <t>Sat Oct 21,  2023 at 2:54 pm</t>
  </si>
  <si>
    <t>F2023</t>
  </si>
  <si>
    <t>Sequence</t>
  </si>
  <si>
    <t>New 2023</t>
  </si>
  <si>
    <t>LongitudeDD</t>
  </si>
  <si>
    <t>Catharpin Run-09-PL43-Cat-Catharpin Run - Elaine Wilson</t>
  </si>
  <si>
    <t>Catoctin Creek-CATCRE1.0</t>
  </si>
  <si>
    <t>Dry Mill Branch-DRYMILBRA0.2</t>
  </si>
  <si>
    <t>Town Branch-TOWBRA0.1</t>
  </si>
  <si>
    <t>Tuscarora Creek-TUSCRE2.2</t>
  </si>
  <si>
    <t>Tuscarora Creek-TUSCRE4.4</t>
  </si>
  <si>
    <t>Tuscarora Creek-TUSCRE5.0</t>
  </si>
  <si>
    <t>Average_2023</t>
  </si>
  <si>
    <t>Note</t>
  </si>
  <si>
    <t>Avg_2017_2023</t>
  </si>
  <si>
    <t>Count for 6 year window</t>
  </si>
  <si>
    <t>New in 2023</t>
  </si>
  <si>
    <t>dropped out of data windows in 2017</t>
  </si>
  <si>
    <t>dropped out in 2017, returned 2022</t>
  </si>
  <si>
    <t>last monitored in 2010</t>
  </si>
  <si>
    <t>dropped out in 2010, returned 2021</t>
  </si>
  <si>
    <t>dropped out of data windows in 2022</t>
  </si>
  <si>
    <t>dropped out in 2018, returned 2023</t>
  </si>
  <si>
    <t>dropped out of data windows in 2018</t>
  </si>
  <si>
    <t>Goose Creek (Upper) GCA7 - Fiery Run Rd F4-GC-01</t>
  </si>
  <si>
    <t>Goose Creek 21  - St. Louis Rd L4-GC-03</t>
  </si>
  <si>
    <t>Little River #17 - L4LR02 Little River 2</t>
  </si>
  <si>
    <t>Notes</t>
  </si>
  <si>
    <t>Chris Henke, Amy Ulland, Traci McAllister</t>
  </si>
  <si>
    <t>sunny/overcast, sunny, sunny</t>
  </si>
  <si>
    <t>49 F</t>
  </si>
  <si>
    <t>2 tailed mayflies present, water striders, darter and minnow in stream</t>
  </si>
  <si>
    <t>pupa</t>
  </si>
  <si>
    <t>20.081967213114755</t>
  </si>
  <si>
    <t>1.639344262295082</t>
  </si>
  <si>
    <t>2.0491803278688523</t>
  </si>
  <si>
    <t>75.40983606557377</t>
  </si>
  <si>
    <t>golf balls in mud and stream, other trash minimal</t>
  </si>
  <si>
    <t>future park development and stream restoration efforts</t>
  </si>
  <si>
    <t>Michelle Sims (trainee)</t>
  </si>
  <si>
    <t>Mon Apr 08,  2024 at 6:18 pm</t>
  </si>
  <si>
    <t>47 F</t>
  </si>
  <si>
    <t>Clear flowing water, some suds on side, lots of brown algae, subsidence below dam; Northern 2 Lined Salamander in net; 3" hellgrammites</t>
  </si>
  <si>
    <t>27.508090614886733</t>
  </si>
  <si>
    <t>4.207119741100324</t>
  </si>
  <si>
    <t>0.9708737864077669</t>
  </si>
  <si>
    <t>30.097087378640776</t>
  </si>
  <si>
    <t>17.475728155339805</t>
  </si>
  <si>
    <t>brown coated, matted on stream bed</t>
  </si>
  <si>
    <t>lots of golfballs in mud;</t>
  </si>
  <si>
    <t xml:space="preserve"> concerns about residential fertilizer use and lack of riparian buffer, future park uses/stream restoration</t>
  </si>
  <si>
    <t>Karen Jimenez</t>
  </si>
  <si>
    <t>Mon Apr 08,  2024 at 6:46 pm</t>
  </si>
  <si>
    <t>Amy Ulland and John Ellis</t>
  </si>
  <si>
    <t>sunny/intermittent rain; sunny; sunny</t>
  </si>
  <si>
    <t>66F</t>
  </si>
  <si>
    <t>Saw hawk and red-winged blackbird; Salt Watch 0.8 Quantabs/25 ppm; 2 small translucent fish babies in net, clam shells seen in net and on bank; lots of ticks at site; hellgrammites were 3"</t>
  </si>
  <si>
    <t>2.092050209205021</t>
  </si>
  <si>
    <t>0.41841004184100417</t>
  </si>
  <si>
    <t>7.531380753138076</t>
  </si>
  <si>
    <t>88.70292887029288</t>
  </si>
  <si>
    <t>light green, dark green, hairy</t>
  </si>
  <si>
    <t>no litter seen</t>
  </si>
  <si>
    <t>erosion due to fields and lack of riparian buffer; nutrients from livestock and lawns; new house just upstream with seeded lawn</t>
  </si>
  <si>
    <t>Susan Schuler and Paul Hill</t>
  </si>
  <si>
    <t>Tue Apr 16,  2024 at 9:04 pm</t>
  </si>
  <si>
    <t>Amy Ulland, John Ellis, Janine Czarnecki</t>
  </si>
  <si>
    <t>flow of stream has changed shape since 1 ya; saw bald eagle and autumn olive cut down by beaver; Salt Watch 0.8 Quantabs/25 ppm</t>
  </si>
  <si>
    <t>7.782101167315175</t>
  </si>
  <si>
    <t>7.392996108949417</t>
  </si>
  <si>
    <t>84.43579766536965</t>
  </si>
  <si>
    <t>2.3346303501945527</t>
  </si>
  <si>
    <t>cabin-style developments build upstream in fall; same property added chickens and clearcut land last summer; roundabout work upstream to commence soon</t>
  </si>
  <si>
    <t>Tue Apr 16,  2024 at 9:11 pm</t>
  </si>
  <si>
    <t>Lisa Klug and Amy Ulland</t>
  </si>
  <si>
    <t>overcast, sunny,sunny</t>
  </si>
  <si>
    <t>16 C</t>
  </si>
  <si>
    <t>mallards and Canada geese downstream; some foam upstream; previous riffle not usable; lots of small lesser cellandine; lots of lunged snail egg sacks; found damselfly larva on rock outside sample area; saw 1 fish and 1 tadpole in net (escaped)</t>
  </si>
  <si>
    <t>0.3021148036253776</t>
  </si>
  <si>
    <t>0.6042296072507553</t>
  </si>
  <si>
    <t>97.88519637462235</t>
  </si>
  <si>
    <t>48.338368580060425</t>
  </si>
  <si>
    <t>dark green, brown coated, hairy</t>
  </si>
  <si>
    <t>plastic packing material, entire in door downstream</t>
  </si>
  <si>
    <t>erosion, salt pollution, nutrients from upstream</t>
  </si>
  <si>
    <t>Abby Zurfluh</t>
  </si>
  <si>
    <t>Tue Apr 16,  2024 at 9:21 pm</t>
  </si>
  <si>
    <t>sunny, sunny, sunny/overcast</t>
  </si>
  <si>
    <t>55F</t>
  </si>
  <si>
    <t>Salt Watch 1.4 Quantab/31 ppm; fantail darter caught in net</t>
  </si>
  <si>
    <t>4.972375690607735</t>
  </si>
  <si>
    <t>1.3812154696132597</t>
  </si>
  <si>
    <t>5.801104972375691</t>
  </si>
  <si>
    <t>3.591160220994475</t>
  </si>
  <si>
    <t>scattered individuals, fan tailed darter</t>
  </si>
  <si>
    <t>dark green, brown coated, matted on stream bed, hairy</t>
  </si>
  <si>
    <t>very little trash - area recently cleaned</t>
  </si>
  <si>
    <t>salt pollution, excess nutrients, trash</t>
  </si>
  <si>
    <t>Tue Apr 16,  2024 at 9:55 pm</t>
  </si>
  <si>
    <t>sunny, sunny/overcast, overcast/intermittent rain</t>
  </si>
  <si>
    <t>no foam at site (usually present) Salt Watch 50 ppm</t>
  </si>
  <si>
    <t>2.2058823529411766</t>
  </si>
  <si>
    <t>1.1029411764705883</t>
  </si>
  <si>
    <t>0.3676470588235294</t>
  </si>
  <si>
    <t>2.941176470588235</t>
  </si>
  <si>
    <t>93.01470588235294</t>
  </si>
  <si>
    <t>4.779411764705882</t>
  </si>
  <si>
    <t>matted on streambed</t>
  </si>
  <si>
    <t>no litter - area just recently cleaned</t>
  </si>
  <si>
    <t>Salt pollution, nutrients (area used by dogs from dog park), trash, sediment</t>
  </si>
  <si>
    <t>Tue Apr 16,  2024 at 10:14 pm</t>
  </si>
  <si>
    <t>11.4 C</t>
  </si>
  <si>
    <t>adjacent to Waterford Mill, 100 yards upstream of bridge</t>
  </si>
  <si>
    <t>21.802325581395348</t>
  </si>
  <si>
    <t>0.29069767441860467</t>
  </si>
  <si>
    <t>15.406976744186046</t>
  </si>
  <si>
    <t>61.04651162790697</t>
  </si>
  <si>
    <t>silt, sand</t>
  </si>
  <si>
    <t>Tue Apr 16,  2024 at 11:21 pm</t>
  </si>
  <si>
    <t>Lisa Sherper, Paul Sayles, Amy Ulland</t>
  </si>
  <si>
    <t>Salt Watch 0.8 QU/25 ppm; saw whirligig beetles, some foam accumulated near bank</t>
  </si>
  <si>
    <t>26.90909090909091</t>
  </si>
  <si>
    <t>5.454545454545454</t>
  </si>
  <si>
    <t>66.54545454545455</t>
  </si>
  <si>
    <t>38.54545454545455</t>
  </si>
  <si>
    <t>erosion increased from fall, lots of algae - nutrients from cows upstream?</t>
  </si>
  <si>
    <t>Mon Apr 22,  2024 at 10:12 pm</t>
  </si>
  <si>
    <t>bluegill, chub, pickerel frog and 2 crayfish seen in stream</t>
  </si>
  <si>
    <t>2.010968921389397</t>
  </si>
  <si>
    <t>0.18281535648994515</t>
  </si>
  <si>
    <t>0.7312614259597806</t>
  </si>
  <si>
    <t>4.570383912248629</t>
  </si>
  <si>
    <t>91.40767824497257</t>
  </si>
  <si>
    <t>49.54296160877514</t>
  </si>
  <si>
    <t>light green, hairy/filament</t>
  </si>
  <si>
    <t>not enough riparian buffer, nitrate pollution, erosion</t>
  </si>
  <si>
    <t>Michelle Sims</t>
  </si>
  <si>
    <t>Tue Apr 23,  2024 at 7:33 pm</t>
  </si>
  <si>
    <t>GOOCRE1.69</t>
  </si>
  <si>
    <t>empty clam shells in net; crawdad in stream; Salt Watch 0.8 Quantabs/25 ppm</t>
  </si>
  <si>
    <t>18 pupae, 1 mosquito pupae</t>
  </si>
  <si>
    <t>41.42857142857143</t>
  </si>
  <si>
    <t>4.761904761904762</t>
  </si>
  <si>
    <t>0.4761904761904762</t>
  </si>
  <si>
    <t>4.285714285714286</t>
  </si>
  <si>
    <t>16.666666666666664</t>
  </si>
  <si>
    <t>2 sets fishing line, a few cans and some glass</t>
  </si>
  <si>
    <t>data center construction, erosion</t>
  </si>
  <si>
    <t>Audrey Tang, Jackson Hoopa</t>
  </si>
  <si>
    <t>Tue Apr 23,  2024 at 7:48 pm</t>
  </si>
  <si>
    <t>sunny, sunny, overcast</t>
  </si>
  <si>
    <t>empty clamshells in net; Northern 2 Lined Salamander in net; 4" hellgrammite; casemaker case w/o caddisfly; Nitrate Watch 0 ppm; Salt Watch 0.7Quantab/25 ppm</t>
  </si>
  <si>
    <t>77.63401109057301</t>
  </si>
  <si>
    <t>0.18484288354898337</t>
  </si>
  <si>
    <t>0.5545286506469501</t>
  </si>
  <si>
    <t>0.9242144177449169</t>
  </si>
  <si>
    <t>19.223659889094268</t>
  </si>
  <si>
    <t>3.1423290203327174</t>
  </si>
  <si>
    <t>spots on sides</t>
  </si>
  <si>
    <t>vineyards, hay</t>
  </si>
  <si>
    <t>park - equestrian, hiking</t>
  </si>
  <si>
    <t>potential threats: 2 housing developments; current pesticides and nutrients and herbicides from agriculture</t>
  </si>
  <si>
    <t>Tue Apr 23,  2024 at 7:56 pm</t>
  </si>
  <si>
    <t>jack in pulpit, trout lily, skunk cabbage nearby; waterstriders on surface; N 2 lined salamander in net; saw 5 stone casemaker shells but no caddisflies; Nitrate 0 ppm; Salt Watch 0.5 Q/ 25 ppm</t>
  </si>
  <si>
    <t>watermites</t>
  </si>
  <si>
    <t>72.83464566929135</t>
  </si>
  <si>
    <t>1.574803149606299</t>
  </si>
  <si>
    <t>0.7874015748031495</t>
  </si>
  <si>
    <t>20.47244094488189</t>
  </si>
  <si>
    <t>12.204724409448819</t>
  </si>
  <si>
    <t>silt/sand</t>
  </si>
  <si>
    <t>park use threats, horses</t>
  </si>
  <si>
    <t>Tue Apr 23,  2024 at 8:06 pm</t>
  </si>
  <si>
    <t>upstream WWTP had accummulated sewage solids near discharge pipe; Salt Watch Quantab 0.8/25 ppm; snail eggs on leaves</t>
  </si>
  <si>
    <t>85.53191489361703</t>
  </si>
  <si>
    <t>light green, dark green, brown coated</t>
  </si>
  <si>
    <t>wastewater treatment plant</t>
  </si>
  <si>
    <t>plastic bag</t>
  </si>
  <si>
    <t>WWTP upstream</t>
  </si>
  <si>
    <t>Tue Apr 23,  2024 at 8:17 pm</t>
  </si>
  <si>
    <t>snail eggs on leaves in net, copepods and Northern 2 Lined Salamander found in net; Salt Watch Quantab 0.5/25 ppm</t>
  </si>
  <si>
    <t>1 copepod, 1 mosquito pupa; 1 unknown pupa</t>
  </si>
  <si>
    <t>18.886198547215496</t>
  </si>
  <si>
    <t>0.24213075060532688</t>
  </si>
  <si>
    <t>52.05811138014528</t>
  </si>
  <si>
    <t>26.876513317191282</t>
  </si>
  <si>
    <t>23.97094430992736</t>
  </si>
  <si>
    <t>nutrients, erosion</t>
  </si>
  <si>
    <t>Tue Apr 23,  2024 at 8:25 pm</t>
  </si>
  <si>
    <t>TOWBRA1.0</t>
  </si>
  <si>
    <t>Michelle McGregor and Aila McGregor</t>
  </si>
  <si>
    <t xml:space="preserve">normal </t>
  </si>
  <si>
    <t>overcast, sunny, overcast</t>
  </si>
  <si>
    <t>54 F</t>
  </si>
  <si>
    <t>ducks swimming in stream; large trash bag near end of stream - evidence of cleanup</t>
  </si>
  <si>
    <t>0.4424778761061947</t>
  </si>
  <si>
    <t>1.7699115044247788</t>
  </si>
  <si>
    <t>4.867256637168142</t>
  </si>
  <si>
    <t>6.637168141592921</t>
  </si>
  <si>
    <t>clear, muddy</t>
  </si>
  <si>
    <t>brown coated/matted on streambed</t>
  </si>
  <si>
    <t>dumpster near stream, salt, stormwater drain outfall, cattle upstream inside exclusion fencing</t>
  </si>
  <si>
    <t>Thu Apr 25,  2024 at 9:33 pm</t>
  </si>
  <si>
    <t>Amy Ulland, Dave Manning</t>
  </si>
  <si>
    <t>Salt Watch 1.2 Quantabs/25 ppm; erosion on banks seems more severe - more exposed tree roots; saw kingfisher and pileated woodpecker; clamshells seen on bank; hellgrammite found 3"</t>
  </si>
  <si>
    <t>3 unidentified pupa (not blackfly or midge), 1 mosquito pupa</t>
  </si>
  <si>
    <t>27.192982456140353</t>
  </si>
  <si>
    <t>0.29239766081871343</t>
  </si>
  <si>
    <t>20.46783625730994</t>
  </si>
  <si>
    <t>48.24561403508772</t>
  </si>
  <si>
    <t>9.064327485380117</t>
  </si>
  <si>
    <t>light green, dark green, brown coated, matted on stream bed, hairy</t>
  </si>
  <si>
    <t>pumpkins and strawberry</t>
  </si>
  <si>
    <t>excess nutrients (algae) and erosion</t>
  </si>
  <si>
    <t>Thu Apr 25,  2024 at 9:40 pm</t>
  </si>
  <si>
    <t>Balls Run</t>
  </si>
  <si>
    <t>BALRUN0.01</t>
  </si>
  <si>
    <t>On Phillips Farm property, walk through Phillips Farm park at Schooley Mill and turn left at interpretive sign. Very close to confluence with South Fork Catoctin. Riffles on either side of trail crossing (foot bridge).</t>
  </si>
  <si>
    <t>sunny/ sunny/ sunny and overcast</t>
  </si>
  <si>
    <t>22 C</t>
  </si>
  <si>
    <t>lots of different birds, water striders, crayfish and whirligig beetles present in stream; annual carp spawning event happening upstream in S Fork Catoctin; Salt Watch 25 ppm</t>
  </si>
  <si>
    <t>predacious diving beetle and mosquito larva</t>
  </si>
  <si>
    <t>6.965174129353234</t>
  </si>
  <si>
    <t>4.975124378109453</t>
  </si>
  <si>
    <t>32.33830845771145</t>
  </si>
  <si>
    <t>16.91542288557214</t>
  </si>
  <si>
    <t>human use (trail)</t>
  </si>
  <si>
    <t>erosion, cows upstream w/o exclusion fencing - although one farmer upstream has sold cow farm</t>
  </si>
  <si>
    <t>Abby Zurfluh, Stephanie Thompson</t>
  </si>
  <si>
    <t>Mon May 27,  2024 at 2:32 pm</t>
  </si>
  <si>
    <t>sunny, sunny/heavy rain, sunny/intermittent rain</t>
  </si>
  <si>
    <t>72 F</t>
  </si>
  <si>
    <t>Salt Watch 25 ppm; dead clam shells on bank, spotted lanternfly nymphs in net, foam in collection net</t>
  </si>
  <si>
    <t>15.593220338983052</t>
  </si>
  <si>
    <t>2.0338983050847457</t>
  </si>
  <si>
    <t>51.52542372881356</t>
  </si>
  <si>
    <t>25.08474576271186</t>
  </si>
  <si>
    <t>8.135593220338983</t>
  </si>
  <si>
    <t>clear, but milky in deeper areas</t>
  </si>
  <si>
    <t>brown coated, matted on stream bed, hairy</t>
  </si>
  <si>
    <t>corn/soy</t>
  </si>
  <si>
    <t>erosion, nutrients, pesticide/herbicide use, cow waste and cows in stream</t>
  </si>
  <si>
    <t>Mon May 27,  2024 at 2:42 pm</t>
  </si>
  <si>
    <t>overcast, overcast/intermittent rain, overcast/intermittent rain</t>
  </si>
  <si>
    <t>15.8 c</t>
  </si>
  <si>
    <t>2.4834437086092715</t>
  </si>
  <si>
    <t>8.112582781456954</t>
  </si>
  <si>
    <t>0.49668874172185434</t>
  </si>
  <si>
    <t>14.23841059602649</t>
  </si>
  <si>
    <t>75.16556291390728</t>
  </si>
  <si>
    <t>4.801324503311259</t>
  </si>
  <si>
    <t xml:space="preserve"> light green</t>
  </si>
  <si>
    <t>vineyard, vegetables</t>
  </si>
  <si>
    <t>slight to moderate: main threats are from large housing development 1-2 miles upstream, a vineyard .5- 1 miles upstream, and a vegetable farm 0.5 miles upstream</t>
  </si>
  <si>
    <t>Nora and Kaspar Joosten, Chris and Adam Hobson, Jack Nash</t>
  </si>
  <si>
    <t>Mon May 27,  2024 at 2:52 pm</t>
  </si>
  <si>
    <t>68 F</t>
  </si>
  <si>
    <t>several downed trees tangles together upstream of sampling site creating a log jam and backing up flow of creek</t>
  </si>
  <si>
    <t>green worm</t>
  </si>
  <si>
    <t>12.758620689655173</t>
  </si>
  <si>
    <t>1.3793103448275863</t>
  </si>
  <si>
    <t>18.620689655172416</t>
  </si>
  <si>
    <t>66.89655172413794</t>
  </si>
  <si>
    <t>66.55172413793103</t>
  </si>
  <si>
    <t>downed trees</t>
  </si>
  <si>
    <t>5 pieces of trash at sampling site; algae growth greater than previous spring samplings and resembled summer/fall conditions. Nitrate Watch 0, Salt Watch 85 ppm.</t>
  </si>
  <si>
    <t>Mon May 27,  2024 at 2:58 pm</t>
  </si>
  <si>
    <t>Jennifer Dunn</t>
  </si>
  <si>
    <t>sunny; overcast/intermittent rain; overcast</t>
  </si>
  <si>
    <t>15 c</t>
  </si>
  <si>
    <t>very light rain night before (0.01" on 4/19 and 0.01" on 4/20)</t>
  </si>
  <si>
    <t>1.056338028169014</t>
  </si>
  <si>
    <t>1.584507042253521</t>
  </si>
  <si>
    <t>0.35211267605633806</t>
  </si>
  <si>
    <t>97.00704225352112</t>
  </si>
  <si>
    <t>orange/red, brown, silt</t>
  </si>
  <si>
    <t>housing development finished construction overwinter, ongoing construction on W&amp;OD trail, storm runoff</t>
  </si>
  <si>
    <t>Shanni Deng, Brooke and Peter Narwot, Allison Weitzel</t>
  </si>
  <si>
    <t>Mon May 27,  2024 at 5:47 pm</t>
  </si>
  <si>
    <t>Today:  misting; Yesterday: light rain; Day Before Yesterday:  light rain</t>
  </si>
  <si>
    <t>Several downed trees tangled together upstream of sampling site creating a log jam and backing up the flow.</t>
  </si>
  <si>
    <t>40.10989010989011</t>
  </si>
  <si>
    <t>1.6483516483516485</t>
  </si>
  <si>
    <t>33.791208791208796</t>
  </si>
  <si>
    <t>Only found 3 Big Gulp cups which we recycled.</t>
  </si>
  <si>
    <t>Suburban run-off from residential streets and lawn fertilizer.</t>
  </si>
  <si>
    <t>John Bird, Ken Blood, Ian Corrigal</t>
  </si>
  <si>
    <t>Thu Oct 03,  2024 at 8:36 pm</t>
  </si>
  <si>
    <t>Ulland, McNamee, Crecraft, Bowling</t>
  </si>
  <si>
    <t>15.5 C</t>
  </si>
  <si>
    <t>whirligig beetles, kingfishers, cormorant present; construction on upstream on other side of stream for data center. snail eggs on leaf in net. Salt Watch 1.4 Q/31 ppm</t>
  </si>
  <si>
    <t>30.303030303030305</t>
  </si>
  <si>
    <t>14.14141414141414</t>
  </si>
  <si>
    <t>0.33670033670033667</t>
  </si>
  <si>
    <t>32.659932659932664</t>
  </si>
  <si>
    <t>20.53872053872054</t>
  </si>
  <si>
    <t>8.754208754208754</t>
  </si>
  <si>
    <t>waterfall</t>
  </si>
  <si>
    <t>s</t>
  </si>
  <si>
    <t>bag of trash - took with us</t>
  </si>
  <si>
    <t>fertilizers, pesticides, chemicals from roads, animal waste (E coli)</t>
  </si>
  <si>
    <t>Wed Nov 27,  2024 at 9:52 pm</t>
  </si>
  <si>
    <t>Ulland, Henke</t>
  </si>
  <si>
    <t>Salt watch 1.8 Q/43 ppm; waterstriders, evidence of crayfish burrows, few dead clam shells, springtails</t>
  </si>
  <si>
    <t>16.296296296296298</t>
  </si>
  <si>
    <t>3.7037037037037033</t>
  </si>
  <si>
    <t>8.518518518518519</t>
  </si>
  <si>
    <t>32.592592592592595</t>
  </si>
  <si>
    <t>clear, some scum in pooled areas</t>
  </si>
  <si>
    <t>light green, dark green, brown coated, matted on streambed, hairy</t>
  </si>
  <si>
    <t>recreation, potential fertilizers, erosion/sediment, lack of riparian buffer</t>
  </si>
  <si>
    <t>Wed Nov 27,  2024 at 10:00 pm</t>
  </si>
  <si>
    <t>Ulland, Daley, Manning</t>
  </si>
  <si>
    <t>salt watch 1.4 Q/31 ppm; saw pileated woodpecker and pickerel frog</t>
  </si>
  <si>
    <t>70.46783625730994</t>
  </si>
  <si>
    <t>13.450292397660817</t>
  </si>
  <si>
    <t>5.263157894736842</t>
  </si>
  <si>
    <t>4.678362573099415</t>
  </si>
  <si>
    <t>nutrients</t>
  </si>
  <si>
    <t>Wed Nov 27,  2024 at 10:04 pm</t>
  </si>
  <si>
    <t>Amy Ulland, John Ellis</t>
  </si>
  <si>
    <t>Salt Watch 1.2 Q/25 ppm</t>
  </si>
  <si>
    <t>49.696969696969695</t>
  </si>
  <si>
    <t>18.636363636363637</t>
  </si>
  <si>
    <t>15.303030303030301</t>
  </si>
  <si>
    <t>16.060606060606062</t>
  </si>
  <si>
    <t>soy, corn</t>
  </si>
  <si>
    <t>erosion, nutrients</t>
  </si>
  <si>
    <t>Wed Nov 27,  2024 at 10:10 pm</t>
  </si>
  <si>
    <t>water striders, kingfisher (male), fish, spiders on surface; salt watch 1.8QU/43 ppm</t>
  </si>
  <si>
    <t>56.29370629370629</t>
  </si>
  <si>
    <t>16.433566433566433</t>
  </si>
  <si>
    <t>7.3426573426573425</t>
  </si>
  <si>
    <t>18.53146853146853</t>
  </si>
  <si>
    <t>9.090909090909092</t>
  </si>
  <si>
    <t>some beer cans</t>
  </si>
  <si>
    <t>salt, nutrients, road runoff</t>
  </si>
  <si>
    <t>Wed Nov 27,  2024 at 10:25 pm</t>
  </si>
  <si>
    <t>Amy Ulland, Emma Lloyd, Michelle McGregor, Chris Henke</t>
  </si>
  <si>
    <t>watercress, water striders, crawfish observed</t>
  </si>
  <si>
    <t>7.851239669421488</t>
  </si>
  <si>
    <t>30.165289256198346</t>
  </si>
  <si>
    <t>16.115702479338843</t>
  </si>
  <si>
    <t>42.97520661157025</t>
  </si>
  <si>
    <t>27.27272727272727</t>
  </si>
  <si>
    <t>lots of cans and bottles</t>
  </si>
  <si>
    <t>salt, pesticides/herbicides, road runoff, erosion</t>
  </si>
  <si>
    <t>Wed Nov 27,  2024 at 10:34 pm</t>
  </si>
  <si>
    <t>great blue heron seen</t>
  </si>
  <si>
    <t>mosquito pupa</t>
  </si>
  <si>
    <t>45.26315789473684</t>
  </si>
  <si>
    <t>33.33333333333333</t>
  </si>
  <si>
    <t>0.3508771929824561</t>
  </si>
  <si>
    <t>12.105263157894736</t>
  </si>
  <si>
    <t>7.368421052631578</t>
  </si>
  <si>
    <t>6.315789473684211</t>
  </si>
  <si>
    <t>clear, slight foam</t>
  </si>
  <si>
    <t>grapes, vegetables</t>
  </si>
  <si>
    <t>septic</t>
  </si>
  <si>
    <t>ersosion threat upstream, livestock waste runoff, future threat of roundabout pollution</t>
  </si>
  <si>
    <t>Wed Nov 27,  2024 at 10:43 pm</t>
  </si>
  <si>
    <t>Amy Ulland, Chris Henke, John Ellis</t>
  </si>
  <si>
    <t>3-4" crayfish seen; water striders; clam shells, whirligig beetles</t>
  </si>
  <si>
    <t>48.310810810810814</t>
  </si>
  <si>
    <t>16.554054054054053</t>
  </si>
  <si>
    <t>6.756756756756757</t>
  </si>
  <si>
    <t>5.743243243243244</t>
  </si>
  <si>
    <t>silt (less than Sweet Run), sand</t>
  </si>
  <si>
    <t>traffic volume, large  new subdivision</t>
  </si>
  <si>
    <t>Wed Nov 27,  2024 at 10:48 pm</t>
  </si>
  <si>
    <t>school students near this site a month prior, horses off trail in riparian area</t>
  </si>
  <si>
    <t>83.38461538461537</t>
  </si>
  <si>
    <t>7.384615384615385</t>
  </si>
  <si>
    <t>2.769230769230769</t>
  </si>
  <si>
    <t>1.8461538461538463</t>
  </si>
  <si>
    <t>brown, silt, sand</t>
  </si>
  <si>
    <t>residential and logging in future; park uses - hiking/equestrian</t>
  </si>
  <si>
    <t>Wed Nov 27,  2024 at 10:56 pm</t>
  </si>
  <si>
    <t>dead clam shells on shore; yard sign for yard treatment on neighboring property; waterstriders,limpits, springtails present</t>
  </si>
  <si>
    <t>00</t>
  </si>
  <si>
    <t>19.94750656167979</t>
  </si>
  <si>
    <t>34.38320209973753</t>
  </si>
  <si>
    <t>34.645669291338585</t>
  </si>
  <si>
    <t>10.498687664041995</t>
  </si>
  <si>
    <t>3.937007874015748</t>
  </si>
  <si>
    <t>Park</t>
  </si>
  <si>
    <t>small piece trash</t>
  </si>
  <si>
    <t>park, increase in human and dog traffic, fertilizer runoff , kids fishing</t>
  </si>
  <si>
    <t>Wed Nov 27,  2024 at 11:33 pm</t>
  </si>
  <si>
    <t>Horse Pen Run</t>
  </si>
  <si>
    <t>UTHORRUN0.89</t>
  </si>
  <si>
    <t>Traci McAllister, Amy Ulland</t>
  </si>
  <si>
    <t>48.5 F</t>
  </si>
  <si>
    <t>pedestrian bridge upstream, 4 box culverts under bridge downstream</t>
  </si>
  <si>
    <t>mite, mosquito pupa</t>
  </si>
  <si>
    <t>14.009661835748794</t>
  </si>
  <si>
    <t>16.425120772946862</t>
  </si>
  <si>
    <t>20.28985507246377</t>
  </si>
  <si>
    <t>46.85990338164252</t>
  </si>
  <si>
    <t>29.951690821256037</t>
  </si>
  <si>
    <t>clear, some areas with colored sheen</t>
  </si>
  <si>
    <t xml:space="preserve"> H</t>
  </si>
  <si>
    <t>Salt, fertilizers, road runoff</t>
  </si>
  <si>
    <t>Wed Nov 27,  2024 at 11:49 pm</t>
  </si>
  <si>
    <t>Tracy Niess, Cooper Niess</t>
  </si>
  <si>
    <t>Sunny Sunny Sunny</t>
  </si>
  <si>
    <t>59 F</t>
  </si>
  <si>
    <t>5.288461538461538</t>
  </si>
  <si>
    <t>34.13461538461539</t>
  </si>
  <si>
    <t>25.48076923076923</t>
  </si>
  <si>
    <t>28.846153846153843</t>
  </si>
  <si>
    <t>2.403846153846154</t>
  </si>
  <si>
    <t>other</t>
  </si>
  <si>
    <t>orange/red, silt</t>
  </si>
  <si>
    <t xml:space="preserve"> a few spots</t>
  </si>
  <si>
    <t>Wed Nov 27,  2024 at 12:05 pm</t>
  </si>
  <si>
    <t>Cattail Branch</t>
  </si>
  <si>
    <t>CATBRA1.77</t>
  </si>
  <si>
    <t>On private section of Cattail Regional NoVA Park with permission. Just upstream from riprap placed for construction, across field from red shed.</t>
  </si>
  <si>
    <t>Traci McAllister</t>
  </si>
  <si>
    <t>construction downstream along right bank - erosion control in place &amp; stabilized with grass. riprap along bank sides and across stream. waterstriders, 2 small fish, salamander observed.</t>
  </si>
  <si>
    <t>0.7407407407407408</t>
  </si>
  <si>
    <t>28.14814814814815</t>
  </si>
  <si>
    <t>48.148148148148145</t>
  </si>
  <si>
    <t>12.592592592592592</t>
  </si>
  <si>
    <t>riprap placed along stream</t>
  </si>
  <si>
    <t>a few spots, near rip rap</t>
  </si>
  <si>
    <t>spots, primarily on rocks</t>
  </si>
  <si>
    <t>upslope clearing for development - slopes stabilized</t>
  </si>
  <si>
    <t>snow shovel, beer cans, general papery trash</t>
  </si>
  <si>
    <t>possible increased sediment prior to finishing development. erosion controls in place. salt. erosoion from upstream - water from stormwater empties into this stream.</t>
  </si>
  <si>
    <t>`</t>
  </si>
  <si>
    <t>Sun Dec 01,  2024 at 10:16 pm</t>
  </si>
  <si>
    <t>Jennifer Venable, Anthony Santos</t>
  </si>
  <si>
    <t>normal-high</t>
  </si>
  <si>
    <t>sunny, overcast, intermittent rain</t>
  </si>
  <si>
    <t>downstream of crossing - not usual riffles. lots of crayfish observed. salamander eggs seen. Nitrate Watch -  2ppm</t>
  </si>
  <si>
    <t>6.122448979591836</t>
  </si>
  <si>
    <t>37.55102040816327</t>
  </si>
  <si>
    <t>45.714285714285715</t>
  </si>
  <si>
    <t>14.69387755102041</t>
  </si>
  <si>
    <t>tree fallen</t>
  </si>
  <si>
    <t>brown, sand</t>
  </si>
  <si>
    <t>vegetables</t>
  </si>
  <si>
    <t>no litter noted</t>
  </si>
  <si>
    <t>Sun Dec 01,  2024 at 10:24 pm</t>
  </si>
  <si>
    <t>Sunny, intermittent rain, intermittent rain/overcast</t>
  </si>
  <si>
    <t>12.5 C</t>
  </si>
  <si>
    <t>orange blob of iron bacteria observed at site - about 2 sq ft located 10 yards downstream from site</t>
  </si>
  <si>
    <t>29.714285714285715</t>
  </si>
  <si>
    <t>34.285714285714285</t>
  </si>
  <si>
    <t>21.142857142857142</t>
  </si>
  <si>
    <t>14.285714285714285</t>
  </si>
  <si>
    <t>vegetables, winery</t>
  </si>
  <si>
    <t>large housing development under construction about 1-2 miles upstream</t>
  </si>
  <si>
    <t>Nora and Kaspar</t>
  </si>
  <si>
    <t>Sun Dec 01,  2024 at 10:40 pm</t>
  </si>
  <si>
    <t>Lisa Klug, Paul Hill, Amy Ulland</t>
  </si>
  <si>
    <t>10 C</t>
  </si>
  <si>
    <t>Salt Watch 3 QU/95 ppm; at upstream riffles</t>
  </si>
  <si>
    <t>1.7857142857142856</t>
  </si>
  <si>
    <t>1.1904761904761905</t>
  </si>
  <si>
    <t>17.261904761904763</t>
  </si>
  <si>
    <t>79.16666666666666</t>
  </si>
  <si>
    <t>30.357142857142854</t>
  </si>
  <si>
    <t xml:space="preserve">dams from lawn clippings in stream </t>
  </si>
  <si>
    <t>light green, dark green, matted, brown coated, hairy</t>
  </si>
  <si>
    <t>Plastic, grass clippings</t>
  </si>
  <si>
    <t>Salt, nutrients, erosion, no riparian buffer.</t>
  </si>
  <si>
    <t>Sun Dec 01,  2024 at 10:52 pm</t>
  </si>
  <si>
    <t>thermometer broke</t>
  </si>
  <si>
    <t>at usual riffles</t>
  </si>
  <si>
    <t>65.09433962264151</t>
  </si>
  <si>
    <t>0.4716981132075472</t>
  </si>
  <si>
    <t>14.622641509433961</t>
  </si>
  <si>
    <t>13.20754716981132</t>
  </si>
  <si>
    <t>11.79245283018868</t>
  </si>
  <si>
    <t>Sun Dec 01,  2024 at 11:25 pm</t>
  </si>
  <si>
    <t>Russell Branch</t>
  </si>
  <si>
    <t>RUSBRA0.8</t>
  </si>
  <si>
    <t>In Potomac Green development, E of Rosewood Manor Sq on end house by corner, go through mowed water management access area, cross 20 ft tree line, go upstream to riffles just downstream of concrete in middle of stream</t>
  </si>
  <si>
    <t>Paul Hill</t>
  </si>
  <si>
    <t>overcast, sunny/overcast, sunny</t>
  </si>
  <si>
    <t>56 F, 13 C</t>
  </si>
  <si>
    <t>deer carcass upstream for 3 weeks - half body cavity open to stream. 3 does and buck crossed stream. heron flew over and woodpecker heard. 2 small (3-4") bass in net. 3 weeks since we had 2.8 " of rain over a couple of days and stream was running very high, a couple of feet in places</t>
  </si>
  <si>
    <t>29.166666666666668</t>
  </si>
  <si>
    <t>1.3888888888888888</t>
  </si>
  <si>
    <t>22.22222222222222</t>
  </si>
  <si>
    <t>39.58333333333333</t>
  </si>
  <si>
    <t>36.80555555555556</t>
  </si>
  <si>
    <t>scattered individuals - bass</t>
  </si>
  <si>
    <t>light green, dark  green, brown coated, hairy</t>
  </si>
  <si>
    <t>stormwater outfalls</t>
  </si>
  <si>
    <t>few pieces of glass and tag</t>
  </si>
  <si>
    <t>fertilizer from homes/public areas, soap from car washing</t>
  </si>
  <si>
    <t>Sun Dec 01,  2024 at 11:42 pm</t>
  </si>
  <si>
    <t>54 F, 12.2 C</t>
  </si>
  <si>
    <t>no rain for past 10 days.</t>
  </si>
  <si>
    <t>21.079691516709513</t>
  </si>
  <si>
    <t>62.46786632390745</t>
  </si>
  <si>
    <t>11.311053984575835</t>
  </si>
  <si>
    <t>4.113110539845758</t>
  </si>
  <si>
    <t>0.5141388174807198</t>
  </si>
  <si>
    <t>Sun Dec 01,  2024 at 11:45 pm</t>
  </si>
  <si>
    <t>Abigail Zurfluh</t>
  </si>
  <si>
    <t>overcast, sunny, sunny/overcast</t>
  </si>
  <si>
    <t>lots of various birds heard; saw 8 hikers and 2 dogs while monitoring; 6 shiner fish caught and released from nets during monitoring</t>
  </si>
  <si>
    <t>36.86274509803922</t>
  </si>
  <si>
    <t>12.549019607843137</t>
  </si>
  <si>
    <t>18.43137254901961</t>
  </si>
  <si>
    <t>30.19607843137255</t>
  </si>
  <si>
    <t>13.725490196078432</t>
  </si>
  <si>
    <t>storm debris on side of stream bank intruding on stream</t>
  </si>
  <si>
    <t>L</t>
  </si>
  <si>
    <t>HAY</t>
  </si>
  <si>
    <t>TRAIL USE</t>
  </si>
  <si>
    <t>no trash noted</t>
  </si>
  <si>
    <t>high erosion along creek; stream on hiking trail used frequently</t>
  </si>
  <si>
    <t>Sun Dec 01,  2024 at 11:51 pm</t>
  </si>
  <si>
    <t>sunny/overcast, sunny/overcast, sunny/overcast</t>
  </si>
  <si>
    <t>5.5 C</t>
  </si>
  <si>
    <t>20.48780487804878</t>
  </si>
  <si>
    <t>44.87804878048781</t>
  </si>
  <si>
    <t>0.4878048780487805</t>
  </si>
  <si>
    <t>1.4634146341463417</t>
  </si>
  <si>
    <t>29.268292682926827</t>
  </si>
  <si>
    <t>20.975609756097562</t>
  </si>
  <si>
    <t>orange/red, black, brown</t>
  </si>
  <si>
    <t>dark green, brown coated, matted, hairy</t>
  </si>
  <si>
    <t>sprite bottle, old tennis ball, ziploc bag</t>
  </si>
  <si>
    <t>fertiziler/pesticides from residential lawns</t>
  </si>
  <si>
    <t>Sun Dec 01,  2024 at 12:00 pm</t>
  </si>
  <si>
    <t>14.3 C</t>
  </si>
  <si>
    <t>27.669902912621357</t>
  </si>
  <si>
    <t>29.61165048543689</t>
  </si>
  <si>
    <t>33.980582524271846</t>
  </si>
  <si>
    <t>8.737864077669903</t>
  </si>
  <si>
    <t>3.8834951456310676</t>
  </si>
  <si>
    <t>grey, brown</t>
  </si>
  <si>
    <t>none reported</t>
  </si>
  <si>
    <t>erosion, livestock upstream</t>
  </si>
  <si>
    <t>Sun Dec 01,  2024 at 12:19 pm</t>
  </si>
  <si>
    <t>water striders seen; lots of leaf debris</t>
  </si>
  <si>
    <t>8.178438661710038</t>
  </si>
  <si>
    <t>27.137546468401485</t>
  </si>
  <si>
    <t>20.44609665427509</t>
  </si>
  <si>
    <t>12.267657992565056</t>
  </si>
  <si>
    <t>light green,, brown coated</t>
  </si>
  <si>
    <t>cows without exclusion fencing - nutrients, sediment erosion</t>
  </si>
  <si>
    <t>Sun Dec 01,  2024 at 1:36 pm</t>
  </si>
  <si>
    <t>Lots of vegetation - goats scheduled to start clearing next week; water skippers, cardinals, two house cats</t>
  </si>
  <si>
    <t>1.345291479820628</t>
  </si>
  <si>
    <t>2.690582959641256</t>
  </si>
  <si>
    <t>22.869955156950674</t>
  </si>
  <si>
    <t>62.33183856502242</t>
  </si>
  <si>
    <t>56.95067264573991</t>
  </si>
  <si>
    <t>vegetation, rip rap</t>
  </si>
  <si>
    <t>brown, matted</t>
  </si>
  <si>
    <t>some</t>
  </si>
  <si>
    <t>salt, nutrients, runoff</t>
  </si>
  <si>
    <t>Sun Dec 01,  2024 at 2:28 pm</t>
  </si>
  <si>
    <t>F2024</t>
  </si>
  <si>
    <t>Avg_2018_2024</t>
  </si>
  <si>
    <t>New in 2024</t>
  </si>
  <si>
    <t>Town Branch L4-TB-01  TOWBRA1.0</t>
  </si>
  <si>
    <t>dropped out of data windows in 2024</t>
  </si>
  <si>
    <t>QC_Score</t>
  </si>
  <si>
    <t>Balls Run-BALRUN0.01</t>
  </si>
  <si>
    <t>Cattail Branch-CATBRA1.77</t>
  </si>
  <si>
    <t>Goose Creek-GOOCRE1.69</t>
  </si>
  <si>
    <t>Horse Pen Run-UTHORRUN0.89</t>
  </si>
  <si>
    <t>North Fork Catoctin Creek-L4-NFCC-01</t>
  </si>
  <si>
    <t>Russell Branch-RUSBRA0.8</t>
  </si>
  <si>
    <t>Count</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</si>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</sst>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0"/>
    <numFmt numFmtId="166" formatCode="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9"/>
      <color indexed="81"/>
      <name val="Tahoma"/>
      <family val="2"/>
    </font>
    <font>
      <b/>
      <sz val="9"/>
      <color indexed="81"/>
      <name val="Tahoma"/>
      <family val="2"/>
    </font>
    <font>
      <sz val="8"/>
      <color rgb="FFFF0000"/>
      <name val="Calibri"/>
      <family val="2"/>
      <scheme val="minor"/>
    </font>
    <font>
      <sz val="9"/>
      <color indexed="81"/>
      <name val="Tahoma"/>
      <charset val="1"/>
    </font>
    <font>
      <b/>
      <sz val="9"/>
      <color indexed="81"/>
      <name val="Tahoma"/>
      <charset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tint="-0.249977111117893"/>
        <bgColor indexed="64"/>
      </patternFill>
    </fill>
    <fill>
      <patternFill patternType="solid">
        <fgColor theme="0" tint="-0.34998626667073579"/>
        <bgColor indexed="64"/>
      </patternFill>
    </fill>
    <fill>
      <patternFill patternType="solid">
        <fgColor theme="0" tint="-0.49998474074526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4">
    <xf numFmtId="0" fontId="0" fillId="0" borderId="0" xfId="0"/>
    <xf numFmtId="0" fontId="18" fillId="0" borderId="0" xfId="0" applyFont="1"/>
    <xf numFmtId="14" fontId="18" fillId="0" borderId="0" xfId="0" applyNumberFormat="1" applyFont="1"/>
    <xf numFmtId="0" fontId="18" fillId="0" borderId="0" xfId="0" applyFont="1" applyAlignment="1">
      <alignment wrapText="1"/>
    </xf>
    <xf numFmtId="16" fontId="18" fillId="0" borderId="0" xfId="0" applyNumberFormat="1" applyFont="1"/>
    <xf numFmtId="1" fontId="18" fillId="0" borderId="0" xfId="0" applyNumberFormat="1" applyFont="1"/>
    <xf numFmtId="164" fontId="18" fillId="0" borderId="0" xfId="0" applyNumberFormat="1" applyFont="1"/>
    <xf numFmtId="2" fontId="18" fillId="0" borderId="0" xfId="0" applyNumberFormat="1" applyFont="1"/>
    <xf numFmtId="0" fontId="18" fillId="0" borderId="10" xfId="0" applyFont="1" applyBorder="1"/>
    <xf numFmtId="0" fontId="18" fillId="0" borderId="11" xfId="0" applyFont="1" applyBorder="1"/>
    <xf numFmtId="0" fontId="18" fillId="0" borderId="12" xfId="0" applyFont="1" applyBorder="1"/>
    <xf numFmtId="0" fontId="18" fillId="0" borderId="13" xfId="0" applyFont="1" applyBorder="1"/>
    <xf numFmtId="0" fontId="18" fillId="0" borderId="14" xfId="0" applyFont="1" applyBorder="1"/>
    <xf numFmtId="0" fontId="18" fillId="0" borderId="15" xfId="0" applyFont="1" applyBorder="1"/>
    <xf numFmtId="0" fontId="18" fillId="0" borderId="16" xfId="0" applyFont="1" applyBorder="1"/>
    <xf numFmtId="2" fontId="18" fillId="0" borderId="16" xfId="0" applyNumberFormat="1" applyFont="1" applyBorder="1"/>
    <xf numFmtId="0" fontId="18" fillId="33" borderId="16" xfId="0" applyFont="1" applyFill="1" applyBorder="1"/>
    <xf numFmtId="0" fontId="18" fillId="33" borderId="0" xfId="0" applyFont="1" applyFill="1"/>
    <xf numFmtId="164" fontId="18" fillId="33" borderId="0" xfId="0" applyNumberFormat="1" applyFont="1" applyFill="1"/>
    <xf numFmtId="2" fontId="18" fillId="33" borderId="16" xfId="0" applyNumberFormat="1" applyFont="1" applyFill="1" applyBorder="1"/>
    <xf numFmtId="1" fontId="18" fillId="33" borderId="0" xfId="0" applyNumberFormat="1" applyFont="1" applyFill="1"/>
    <xf numFmtId="0" fontId="18" fillId="0" borderId="17" xfId="0" applyFont="1" applyBorder="1"/>
    <xf numFmtId="2" fontId="18" fillId="0" borderId="17" xfId="0" applyNumberFormat="1" applyFont="1" applyBorder="1"/>
    <xf numFmtId="2" fontId="18" fillId="0" borderId="15" xfId="0" applyNumberFormat="1" applyFont="1" applyBorder="1"/>
    <xf numFmtId="2" fontId="18" fillId="0" borderId="18" xfId="0" applyNumberFormat="1" applyFont="1" applyBorder="1"/>
    <xf numFmtId="2" fontId="18" fillId="0" borderId="19" xfId="0" applyNumberFormat="1" applyFont="1" applyBorder="1"/>
    <xf numFmtId="2" fontId="18" fillId="0" borderId="20" xfId="0" applyNumberFormat="1" applyFont="1" applyBorder="1"/>
    <xf numFmtId="0" fontId="18" fillId="0" borderId="18" xfId="0" applyFont="1" applyBorder="1"/>
    <xf numFmtId="0" fontId="18" fillId="0" borderId="19" xfId="0" applyFont="1" applyBorder="1"/>
    <xf numFmtId="0" fontId="18" fillId="0" borderId="20" xfId="0" applyFont="1" applyBorder="1"/>
    <xf numFmtId="0" fontId="18" fillId="34" borderId="15" xfId="0" applyFont="1" applyFill="1" applyBorder="1"/>
    <xf numFmtId="2" fontId="18" fillId="35" borderId="15" xfId="0" applyNumberFormat="1" applyFont="1" applyFill="1" applyBorder="1"/>
    <xf numFmtId="2" fontId="18" fillId="35" borderId="13" xfId="0" applyNumberFormat="1" applyFont="1" applyFill="1" applyBorder="1"/>
    <xf numFmtId="1" fontId="21" fillId="34" borderId="0" xfId="0" applyNumberFormat="1" applyFont="1" applyFill="1"/>
    <xf numFmtId="0" fontId="18" fillId="34" borderId="19" xfId="0" applyFont="1" applyFill="1" applyBorder="1"/>
    <xf numFmtId="2" fontId="18" fillId="35" borderId="19" xfId="0" applyNumberFormat="1" applyFont="1" applyFill="1" applyBorder="1"/>
    <xf numFmtId="0" fontId="18" fillId="35" borderId="0" xfId="0" applyFont="1" applyFill="1"/>
    <xf numFmtId="0" fontId="18" fillId="0" borderId="24" xfId="0" applyFont="1" applyBorder="1"/>
    <xf numFmtId="0" fontId="18" fillId="34" borderId="16" xfId="0" applyFont="1" applyFill="1" applyBorder="1"/>
    <xf numFmtId="2" fontId="18" fillId="35" borderId="16" xfId="0" applyNumberFormat="1" applyFont="1" applyFill="1" applyBorder="1"/>
    <xf numFmtId="2" fontId="18" fillId="0" borderId="25" xfId="0" applyNumberFormat="1" applyFont="1" applyBorder="1"/>
    <xf numFmtId="0" fontId="18" fillId="0" borderId="26" xfId="0" applyFont="1" applyBorder="1"/>
    <xf numFmtId="0" fontId="18" fillId="0" borderId="27" xfId="0" applyFont="1" applyBorder="1"/>
    <xf numFmtId="2" fontId="18" fillId="0" borderId="28" xfId="0" applyNumberFormat="1" applyFont="1" applyBorder="1"/>
    <xf numFmtId="2" fontId="18" fillId="0" borderId="29" xfId="0" applyNumberFormat="1" applyFont="1" applyBorder="1"/>
    <xf numFmtId="0" fontId="18" fillId="34" borderId="29" xfId="0" applyFont="1" applyFill="1" applyBorder="1"/>
    <xf numFmtId="2" fontId="18" fillId="35" borderId="29" xfId="0" applyNumberFormat="1" applyFont="1" applyFill="1" applyBorder="1"/>
    <xf numFmtId="2" fontId="18" fillId="0" borderId="30" xfId="0" applyNumberFormat="1" applyFont="1" applyBorder="1"/>
    <xf numFmtId="0" fontId="18" fillId="0" borderId="31" xfId="0" applyFont="1" applyBorder="1"/>
    <xf numFmtId="2" fontId="18" fillId="0" borderId="32" xfId="0" applyNumberFormat="1" applyFont="1" applyBorder="1"/>
    <xf numFmtId="2" fontId="18" fillId="36" borderId="29" xfId="0" applyNumberFormat="1" applyFont="1" applyFill="1" applyBorder="1"/>
    <xf numFmtId="0" fontId="18" fillId="0" borderId="29" xfId="0" applyFont="1" applyBorder="1"/>
    <xf numFmtId="0" fontId="18" fillId="0" borderId="21" xfId="0" applyFont="1" applyBorder="1"/>
    <xf numFmtId="0" fontId="18" fillId="0" borderId="23" xfId="0" applyFont="1" applyBorder="1"/>
    <xf numFmtId="0" fontId="18" fillId="34" borderId="0" xfId="0" applyFont="1" applyFill="1"/>
    <xf numFmtId="0" fontId="18" fillId="37" borderId="0" xfId="0" applyFont="1" applyFill="1"/>
    <xf numFmtId="2" fontId="18" fillId="0" borderId="33" xfId="0" applyNumberFormat="1" applyFont="1" applyBorder="1"/>
    <xf numFmtId="2" fontId="18" fillId="0" borderId="34" xfId="0" applyNumberFormat="1" applyFont="1" applyBorder="1"/>
    <xf numFmtId="2" fontId="18" fillId="0" borderId="31" xfId="0" applyNumberFormat="1" applyFont="1" applyBorder="1"/>
    <xf numFmtId="2" fontId="18" fillId="0" borderId="26" xfId="0" applyNumberFormat="1" applyFont="1" applyBorder="1"/>
    <xf numFmtId="2" fontId="18" fillId="0" borderId="35" xfId="0" applyNumberFormat="1" applyFont="1" applyBorder="1"/>
    <xf numFmtId="2" fontId="18" fillId="0" borderId="36" xfId="0" applyNumberFormat="1" applyFont="1" applyBorder="1"/>
    <xf numFmtId="2" fontId="18" fillId="0" borderId="37" xfId="0" applyNumberFormat="1" applyFont="1" applyBorder="1"/>
    <xf numFmtId="2" fontId="18" fillId="38" borderId="16" xfId="0" applyNumberFormat="1" applyFont="1" applyFill="1" applyBorder="1"/>
    <xf numFmtId="2" fontId="18" fillId="38" borderId="29" xfId="0" applyNumberFormat="1" applyFont="1" applyFill="1" applyBorder="1"/>
    <xf numFmtId="0" fontId="18" fillId="0" borderId="34" xfId="0" applyFont="1" applyBorder="1"/>
    <xf numFmtId="2" fontId="18" fillId="38" borderId="28" xfId="0" applyNumberFormat="1" applyFont="1" applyFill="1" applyBorder="1"/>
    <xf numFmtId="2" fontId="18" fillId="38" borderId="30" xfId="0" applyNumberFormat="1" applyFont="1" applyFill="1" applyBorder="1"/>
    <xf numFmtId="2" fontId="18" fillId="38" borderId="31" xfId="0" applyNumberFormat="1" applyFont="1" applyFill="1" applyBorder="1"/>
    <xf numFmtId="165" fontId="18" fillId="0" borderId="0" xfId="0" applyNumberFormat="1" applyFont="1"/>
    <xf numFmtId="165" fontId="18" fillId="0" borderId="16" xfId="0" applyNumberFormat="1" applyFont="1" applyBorder="1"/>
    <xf numFmtId="0" fontId="18" fillId="0" borderId="0" xfId="0" quotePrefix="1" applyFont="1"/>
    <xf numFmtId="0" fontId="18" fillId="0" borderId="38" xfId="0" applyFont="1" applyBorder="1"/>
    <xf numFmtId="14" fontId="18" fillId="0" borderId="38" xfId="0" applyNumberFormat="1" applyFont="1" applyBorder="1"/>
    <xf numFmtId="0" fontId="18" fillId="0" borderId="39" xfId="0" applyFont="1" applyBorder="1"/>
    <xf numFmtId="14" fontId="18" fillId="0" borderId="39" xfId="0" applyNumberFormat="1" applyFont="1" applyBorder="1"/>
    <xf numFmtId="0" fontId="18" fillId="0" borderId="38" xfId="0" applyFont="1" applyBorder="1" applyAlignment="1">
      <alignment wrapText="1"/>
    </xf>
    <xf numFmtId="0" fontId="18" fillId="0" borderId="39" xfId="0" applyFont="1" applyBorder="1" applyAlignment="1">
      <alignment wrapText="1"/>
    </xf>
    <xf numFmtId="1" fontId="18" fillId="34" borderId="16" xfId="0" applyNumberFormat="1" applyFont="1" applyFill="1" applyBorder="1" applyAlignment="1">
      <alignment horizontal="center" vertical="center"/>
    </xf>
    <xf numFmtId="1" fontId="0" fillId="34" borderId="16" xfId="0" applyNumberFormat="1" applyFill="1" applyBorder="1" applyAlignment="1">
      <alignment horizontal="center" vertical="center"/>
    </xf>
    <xf numFmtId="1" fontId="21" fillId="34" borderId="21" xfId="0" applyNumberFormat="1" applyFont="1" applyFill="1" applyBorder="1" applyAlignment="1">
      <alignment horizontal="center" vertical="center"/>
    </xf>
    <xf numFmtId="1" fontId="14" fillId="34" borderId="22" xfId="0" applyNumberFormat="1" applyFont="1" applyFill="1" applyBorder="1" applyAlignment="1">
      <alignment horizontal="center" vertical="center"/>
    </xf>
    <xf numFmtId="1" fontId="14" fillId="34" borderId="23" xfId="0" applyNumberFormat="1" applyFont="1" applyFill="1" applyBorder="1" applyAlignment="1">
      <alignment horizontal="center" vertical="center"/>
    </xf>
    <xf numFmtId="0" fontId="18" fillId="0" borderId="0" xfId="0" applyFont="1" applyBorder="1"/>
    <xf numFmtId="0" fontId="18" fillId="0" borderId="0" xfId="0" applyFont="1" applyBorder="1" applyAlignment="1">
      <alignment wrapText="1"/>
    </xf>
    <xf numFmtId="0" fontId="18" fillId="34" borderId="0" xfId="0" applyFont="1" applyFill="1" applyBorder="1"/>
    <xf numFmtId="165" fontId="18" fillId="0" borderId="17" xfId="0" applyNumberFormat="1" applyFont="1" applyBorder="1"/>
    <xf numFmtId="2" fontId="18" fillId="0" borderId="41" xfId="0" applyNumberFormat="1" applyFont="1" applyBorder="1"/>
    <xf numFmtId="2" fontId="18" fillId="38" borderId="34" xfId="0" applyNumberFormat="1" applyFont="1" applyFill="1" applyBorder="1"/>
    <xf numFmtId="2" fontId="18" fillId="38" borderId="42" xfId="0" applyNumberFormat="1" applyFont="1" applyFill="1" applyBorder="1"/>
    <xf numFmtId="2" fontId="18" fillId="0" borderId="27" xfId="0" applyNumberFormat="1" applyFont="1" applyBorder="1"/>
    <xf numFmtId="1" fontId="0" fillId="34" borderId="33" xfId="0" applyNumberFormat="1" applyFill="1" applyBorder="1" applyAlignment="1">
      <alignment horizontal="center" vertical="center"/>
    </xf>
    <xf numFmtId="2" fontId="0" fillId="0" borderId="0" xfId="0" applyNumberFormat="1" applyFill="1" applyBorder="1" applyAlignment="1">
      <alignment horizontal="center" vertical="center"/>
    </xf>
    <xf numFmtId="166" fontId="18" fillId="0" borderId="0" xfId="0" applyNumberFormat="1" applyFont="1"/>
    <xf numFmtId="165" fontId="18" fillId="34" borderId="17" xfId="0" applyNumberFormat="1" applyFont="1" applyFill="1" applyBorder="1"/>
    <xf numFmtId="2" fontId="18" fillId="34" borderId="16" xfId="0" applyNumberFormat="1" applyFont="1" applyFill="1" applyBorder="1"/>
    <xf numFmtId="1" fontId="18" fillId="34" borderId="17" xfId="0" applyNumberFormat="1" applyFont="1" applyFill="1" applyBorder="1" applyAlignment="1">
      <alignment horizontal="center"/>
    </xf>
    <xf numFmtId="1" fontId="0" fillId="34" borderId="40" xfId="0" applyNumberFormat="1" applyFill="1" applyBorder="1" applyAlignment="1">
      <alignment horizontal="center"/>
    </xf>
    <xf numFmtId="1" fontId="0" fillId="34" borderId="34" xfId="0" applyNumberFormat="1" applyFill="1" applyBorder="1" applyAlignment="1">
      <alignment horizontal="center"/>
    </xf>
    <xf numFmtId="2" fontId="18" fillId="33" borderId="34" xfId="0" applyNumberFormat="1" applyFont="1" applyFill="1" applyBorder="1"/>
    <xf numFmtId="0" fontId="18" fillId="33" borderId="34" xfId="0" applyFont="1" applyFill="1" applyBorder="1"/>
    <xf numFmtId="0" fontId="18" fillId="38" borderId="0" xfId="0" applyFont="1" applyFill="1"/>
    <xf numFmtId="166" fontId="18" fillId="38" borderId="0" xfId="0" applyNumberFormat="1" applyFont="1" applyFill="1"/>
    <xf numFmtId="2" fontId="18" fillId="38" borderId="0" xfId="0" applyNumberFormat="1"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230505</xdr:colOff>
      <xdr:row>1</xdr:row>
      <xdr:rowOff>17145</xdr:rowOff>
    </xdr:from>
    <xdr:to>
      <xdr:col>8</xdr:col>
      <xdr:colOff>352425</xdr:colOff>
      <xdr:row>27</xdr:row>
      <xdr:rowOff>28575</xdr:rowOff>
    </xdr:to>
    <xdr:sp macro="" textlink="">
      <xdr:nvSpPr>
        <xdr:cNvPr id="2" name="TextBox 1">
          <a:extLst>
            <a:ext uri="{FF2B5EF4-FFF2-40B4-BE49-F238E27FC236}">
              <a16:creationId xmlns:a16="http://schemas.microsoft.com/office/drawing/2014/main" id="{A0FC30EA-8BB8-40B4-C2B1-C632E9FCC969}"/>
            </a:ext>
          </a:extLst>
        </xdr:cNvPr>
        <xdr:cNvSpPr txBox="1"/>
      </xdr:nvSpPr>
      <xdr:spPr>
        <a:xfrm>
          <a:off x="230505" y="207645"/>
          <a:ext cx="4998720" cy="4964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Loudoun County Citizen Stream Monitoring - Bentic Data</a:t>
          </a:r>
        </a:p>
        <a:p>
          <a:endParaRPr lang="en-US" sz="1100"/>
        </a:p>
        <a:p>
          <a:r>
            <a:rPr lang="en-US" sz="1100"/>
            <a:t>This file is the aggreation</a:t>
          </a:r>
          <a:r>
            <a:rPr lang="en-US" sz="1100" baseline="0"/>
            <a:t> of benthic stream monitoring data for the extended watersheds of Loudoun County, VA</a:t>
          </a:r>
        </a:p>
        <a:p>
          <a:endParaRPr lang="en-US" sz="1100" baseline="0"/>
        </a:p>
        <a:p>
          <a:r>
            <a:rPr lang="en-US" sz="1100" baseline="0"/>
            <a:t>The data from Loudoun Wildlife Conservancy was rec'd via email. 3/4/2025</a:t>
          </a:r>
        </a:p>
        <a:p>
          <a:endParaRPr lang="en-US" sz="1100" baseline="0"/>
        </a:p>
        <a:p>
          <a:r>
            <a:rPr lang="en-US" sz="1100" baseline="0"/>
            <a:t>The VASOS web site redirects to CMC, but there only raw data are available and the most recent is 2022.</a:t>
          </a:r>
        </a:p>
        <a:p>
          <a:endParaRPr lang="en-US" sz="1100" baseline="0"/>
        </a:p>
        <a:p>
          <a:r>
            <a:rPr lang="en-US" sz="1100" baseline="0"/>
            <a:t>Currently awaiting Goose Creek Association data for 2023 and 2024.    Unable to find out if there is any strangler citizen data from Fairfax and solo citizens.</a:t>
          </a:r>
        </a:p>
        <a:p>
          <a:endParaRPr lang="en-US" sz="1100" baseline="0"/>
        </a:p>
        <a:p>
          <a:r>
            <a:rPr lang="en-US" sz="1100" baseline="0"/>
            <a:t>One or more metric VASOS scores for each station is averaged for the year.</a:t>
          </a:r>
        </a:p>
        <a:p>
          <a:endParaRPr lang="en-US" sz="1100" baseline="0"/>
        </a:p>
        <a:p>
          <a:r>
            <a:rPr lang="en-US" sz="1100" baseline="0"/>
            <a:t>A series of 6-year data windows average is calculated for each site.   This is similar to VA DEQ approach of addressing timeseries, recent changes and data gaps.  DEQ plans for rotation, but we also see some station rotation over the years with changes in volunteers.</a:t>
          </a:r>
        </a:p>
        <a:p>
          <a:endParaRPr lang="en-US" sz="1100" baseline="0"/>
        </a:p>
        <a:p>
          <a:r>
            <a:rPr lang="en-US" sz="1100" baseline="0"/>
            <a:t>D Ward  3/18/2025</a:t>
          </a:r>
        </a:p>
        <a:p>
          <a:endParaRPr lang="en-US"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180975</xdr:colOff>
      <xdr:row>6</xdr:row>
      <xdr:rowOff>95249</xdr:rowOff>
    </xdr:from>
    <xdr:to>
      <xdr:col>23</xdr:col>
      <xdr:colOff>190500</xdr:colOff>
      <xdr:row>19</xdr:row>
      <xdr:rowOff>85724</xdr:rowOff>
    </xdr:to>
    <xdr:sp macro="" textlink="">
      <xdr:nvSpPr>
        <xdr:cNvPr id="2" name="TextBox 1">
          <a:extLst>
            <a:ext uri="{FF2B5EF4-FFF2-40B4-BE49-F238E27FC236}">
              <a16:creationId xmlns:a16="http://schemas.microsoft.com/office/drawing/2014/main" id="{8E89ABDD-696C-4771-B5C1-2CA4524B3D13}"/>
            </a:ext>
          </a:extLst>
        </xdr:cNvPr>
        <xdr:cNvSpPr txBox="1"/>
      </xdr:nvSpPr>
      <xdr:spPr>
        <a:xfrm>
          <a:off x="16259175" y="1123949"/>
          <a:ext cx="5495925" cy="221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 left are the 2024 scores.</a:t>
          </a:r>
        </a:p>
        <a:p>
          <a:endParaRPr lang="en-US" sz="1100"/>
        </a:p>
        <a:p>
          <a:r>
            <a:rPr lang="en-US" sz="1100"/>
            <a:t>On right arwe existing previous data.</a:t>
          </a:r>
        </a:p>
        <a:p>
          <a:endParaRPr lang="en-US" sz="1100"/>
        </a:p>
        <a:p>
          <a:r>
            <a:rPr lang="en-US" sz="1100"/>
            <a:t>When sorted by stream we see there are 6 new sites in 2024.</a:t>
          </a:r>
        </a:p>
        <a:p>
          <a:endParaRPr lang="en-US" sz="1100"/>
        </a:p>
        <a:p>
          <a:r>
            <a:rPr lang="en-US" sz="1100"/>
            <a:t>There was</a:t>
          </a:r>
          <a:r>
            <a:rPr lang="en-US" sz="1100" baseline="0"/>
            <a:t> monitoring done at 22 of previously monitored sites for a total of 28 sites.</a:t>
          </a:r>
        </a:p>
        <a:p>
          <a:endParaRPr lang="en-US" sz="1100" baseline="0"/>
        </a:p>
        <a:p>
          <a:r>
            <a:rPr lang="en-US" sz="1100" baseline="0"/>
            <a:t>There are 71 sites not monitored in 2024.</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180975</xdr:colOff>
      <xdr:row>8</xdr:row>
      <xdr:rowOff>95250</xdr:rowOff>
    </xdr:from>
    <xdr:to>
      <xdr:col>24</xdr:col>
      <xdr:colOff>95250</xdr:colOff>
      <xdr:row>20</xdr:row>
      <xdr:rowOff>0</xdr:rowOff>
    </xdr:to>
    <xdr:sp macro="" textlink="">
      <xdr:nvSpPr>
        <xdr:cNvPr id="2" name="TextBox 1">
          <a:extLst>
            <a:ext uri="{FF2B5EF4-FFF2-40B4-BE49-F238E27FC236}">
              <a16:creationId xmlns:a16="http://schemas.microsoft.com/office/drawing/2014/main" id="{65C50CA2-EF10-46AD-9440-561649E73B2B}"/>
            </a:ext>
          </a:extLst>
        </xdr:cNvPr>
        <xdr:cNvSpPr txBox="1"/>
      </xdr:nvSpPr>
      <xdr:spPr>
        <a:xfrm>
          <a:off x="16259175" y="1638300"/>
          <a:ext cx="601027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 left are the 2024 scores.</a:t>
          </a:r>
        </a:p>
        <a:p>
          <a:endParaRPr lang="en-US" sz="1100"/>
        </a:p>
        <a:p>
          <a:r>
            <a:rPr lang="en-US" sz="1100"/>
            <a:t>On right arwe existing previous data.</a:t>
          </a:r>
        </a:p>
        <a:p>
          <a:endParaRPr lang="en-US" sz="1100"/>
        </a:p>
        <a:p>
          <a:r>
            <a:rPr lang="en-US" sz="1100"/>
            <a:t>When sorted by stream we see there are 6 new sites in 2024.</a:t>
          </a:r>
        </a:p>
        <a:p>
          <a:endParaRPr lang="en-US" sz="1100"/>
        </a:p>
        <a:p>
          <a:r>
            <a:rPr lang="en-US" sz="1100"/>
            <a:t>There was</a:t>
          </a:r>
          <a:r>
            <a:rPr lang="en-US" sz="1100" baseline="0"/>
            <a:t> monitoring done at 22 of previously monitored sites for a total of 28 sites.</a:t>
          </a:r>
        </a:p>
        <a:p>
          <a:endParaRPr lang="en-US" sz="1100" baseline="0"/>
        </a:p>
        <a:p>
          <a:r>
            <a:rPr lang="en-US" sz="1100" baseline="0"/>
            <a:t>There are 71 sites not monitored in 2024.</a:t>
          </a:r>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180975</xdr:colOff>
      <xdr:row>8</xdr:row>
      <xdr:rowOff>95250</xdr:rowOff>
    </xdr:from>
    <xdr:to>
      <xdr:col>24</xdr:col>
      <xdr:colOff>95250</xdr:colOff>
      <xdr:row>20</xdr:row>
      <xdr:rowOff>0</xdr:rowOff>
    </xdr:to>
    <xdr:sp macro="" textlink="">
      <xdr:nvSpPr>
        <xdr:cNvPr id="2" name="TextBox 1">
          <a:extLst>
            <a:ext uri="{FF2B5EF4-FFF2-40B4-BE49-F238E27FC236}">
              <a16:creationId xmlns:a16="http://schemas.microsoft.com/office/drawing/2014/main" id="{7A753213-4EF5-40AA-8CED-193F3E503A29}"/>
            </a:ext>
          </a:extLst>
        </xdr:cNvPr>
        <xdr:cNvSpPr txBox="1"/>
      </xdr:nvSpPr>
      <xdr:spPr>
        <a:xfrm>
          <a:off x="16259175" y="1638300"/>
          <a:ext cx="601027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 left are the 2024 scores.</a:t>
          </a:r>
        </a:p>
        <a:p>
          <a:endParaRPr lang="en-US" sz="1100"/>
        </a:p>
        <a:p>
          <a:r>
            <a:rPr lang="en-US" sz="1100"/>
            <a:t>On right arwe existing previous data.</a:t>
          </a:r>
        </a:p>
        <a:p>
          <a:endParaRPr lang="en-US" sz="1100"/>
        </a:p>
        <a:p>
          <a:r>
            <a:rPr lang="en-US" sz="1100"/>
            <a:t>Coordinates are compared and records separated.</a:t>
          </a:r>
        </a:p>
        <a:p>
          <a:endParaRPr lang="en-US" sz="1100"/>
        </a:p>
        <a:p>
          <a:r>
            <a:rPr lang="en-US" sz="1100"/>
            <a:t>The two-season 2024 scores have been averaged here and date removed.</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0</xdr:colOff>
      <xdr:row>25</xdr:row>
      <xdr:rowOff>47625</xdr:rowOff>
    </xdr:from>
    <xdr:to>
      <xdr:col>24</xdr:col>
      <xdr:colOff>285750</xdr:colOff>
      <xdr:row>34</xdr:row>
      <xdr:rowOff>0</xdr:rowOff>
    </xdr:to>
    <xdr:sp macro="" textlink="">
      <xdr:nvSpPr>
        <xdr:cNvPr id="2" name="TextBox 1">
          <a:extLst>
            <a:ext uri="{FF2B5EF4-FFF2-40B4-BE49-F238E27FC236}">
              <a16:creationId xmlns:a16="http://schemas.microsoft.com/office/drawing/2014/main" id="{6F0B946E-583F-0B45-15A6-0AB1D7CB6B87}"/>
            </a:ext>
          </a:extLst>
        </xdr:cNvPr>
        <xdr:cNvSpPr txBox="1"/>
      </xdr:nvSpPr>
      <xdr:spPr>
        <a:xfrm>
          <a:off x="17506950" y="4333875"/>
          <a:ext cx="5162550"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 left are the 2024 scores.</a:t>
          </a:r>
        </a:p>
        <a:p>
          <a:endParaRPr lang="en-US" sz="1100"/>
        </a:p>
        <a:p>
          <a:r>
            <a:rPr lang="en-US" sz="1100"/>
            <a:t>On right arwe existing previous data.</a:t>
          </a:r>
        </a:p>
        <a:p>
          <a:endParaRPr lang="en-US" sz="1100"/>
        </a:p>
        <a:p>
          <a:r>
            <a:rPr lang="en-US" sz="1100"/>
            <a:t>Coordinates are compared and records separated.</a:t>
          </a:r>
        </a:p>
        <a:p>
          <a:endParaRPr lang="en-US" sz="1100"/>
        </a:p>
        <a:p>
          <a:r>
            <a:rPr lang="en-US" sz="1100"/>
            <a:t>The bold outline are two-season 2024 scores which</a:t>
          </a:r>
          <a:r>
            <a:rPr lang="en-US" sz="1100" baseline="0"/>
            <a:t> will be averaged in next tab.</a:t>
          </a: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2242820</xdr:colOff>
      <xdr:row>8</xdr:row>
      <xdr:rowOff>105410</xdr:rowOff>
    </xdr:from>
    <xdr:to>
      <xdr:col>16</xdr:col>
      <xdr:colOff>261620</xdr:colOff>
      <xdr:row>15</xdr:row>
      <xdr:rowOff>142240</xdr:rowOff>
    </xdr:to>
    <xdr:sp macro="" textlink="">
      <xdr:nvSpPr>
        <xdr:cNvPr id="2" name="TextBox 1">
          <a:extLst>
            <a:ext uri="{FF2B5EF4-FFF2-40B4-BE49-F238E27FC236}">
              <a16:creationId xmlns:a16="http://schemas.microsoft.com/office/drawing/2014/main" id="{B7C293AA-F937-485F-AFEF-5F09FC6CEFB2}"/>
            </a:ext>
          </a:extLst>
        </xdr:cNvPr>
        <xdr:cNvSpPr txBox="1"/>
      </xdr:nvSpPr>
      <xdr:spPr>
        <a:xfrm>
          <a:off x="9399270" y="1375410"/>
          <a:ext cx="4273550" cy="1141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Re-sorted</a:t>
          </a:r>
          <a:r>
            <a:rPr lang="en-US" sz="1100" baseline="0"/>
            <a:t> by "Sequence" </a:t>
          </a:r>
          <a:r>
            <a:rPr lang="en-US" sz="1100"/>
            <a:t>to facilitate integration.</a:t>
          </a:r>
        </a:p>
        <a:p>
          <a:endParaRPr lang="en-US" sz="1100"/>
        </a:p>
        <a:p>
          <a:endParaRPr lang="en-US" sz="1100"/>
        </a:p>
        <a:p>
          <a:r>
            <a:rPr lang="en-US" sz="1100"/>
            <a:t>Also, replace old lat-long with new 2023 when updated (Yellow)</a:t>
          </a:r>
        </a:p>
        <a:p>
          <a:r>
            <a:rPr lang="en-US" sz="1100"/>
            <a:t>Then copy and paste values in master </a:t>
          </a:r>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680720</xdr:colOff>
      <xdr:row>24</xdr:row>
      <xdr:rowOff>50800</xdr:rowOff>
    </xdr:from>
    <xdr:to>
      <xdr:col>12</xdr:col>
      <xdr:colOff>1374140</xdr:colOff>
      <xdr:row>37</xdr:row>
      <xdr:rowOff>146050</xdr:rowOff>
    </xdr:to>
    <xdr:sp macro="" textlink="">
      <xdr:nvSpPr>
        <xdr:cNvPr id="2" name="TextBox 1">
          <a:extLst>
            <a:ext uri="{FF2B5EF4-FFF2-40B4-BE49-F238E27FC236}">
              <a16:creationId xmlns:a16="http://schemas.microsoft.com/office/drawing/2014/main" id="{1D732ADE-7008-227A-ECF0-400CBA881A56}"/>
            </a:ext>
          </a:extLst>
        </xdr:cNvPr>
        <xdr:cNvSpPr txBox="1"/>
      </xdr:nvSpPr>
      <xdr:spPr>
        <a:xfrm>
          <a:off x="3823970" y="3854450"/>
          <a:ext cx="4706620"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 left are VASOS data downloaded for 2023.</a:t>
          </a:r>
        </a:p>
        <a:p>
          <a:endParaRPr lang="en-US" sz="1100"/>
        </a:p>
        <a:p>
          <a:r>
            <a:rPr lang="en-US" sz="1100"/>
            <a:t>On right are legacy data in GIS.</a:t>
          </a:r>
        </a:p>
        <a:p>
          <a:endParaRPr lang="en-US" sz="1100"/>
        </a:p>
        <a:p>
          <a:r>
            <a:rPr lang="en-US" sz="1100"/>
            <a:t>A few sites have changed slightly.</a:t>
          </a:r>
        </a:p>
        <a:p>
          <a:endParaRPr lang="en-US" sz="1100"/>
        </a:p>
        <a:p>
          <a:r>
            <a:rPr lang="en-US" sz="1100"/>
            <a:t>Broad Run Willisford User RCW changed location by 1,300 feet.</a:t>
          </a:r>
        </a:p>
        <a:p>
          <a:endParaRPr lang="en-US" sz="1100"/>
        </a:p>
        <a:p>
          <a:r>
            <a:rPr lang="en-US" sz="1100"/>
            <a:t>PINY#15 (User LWC) moved about 200 feet.</a:t>
          </a:r>
        </a:p>
        <a:p>
          <a:r>
            <a:rPr lang="en-US" sz="1100"/>
            <a:t>After checking with LWC, it is probably best to use new coordinates for all sites.</a:t>
          </a:r>
        </a:p>
        <a:p>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556260</xdr:colOff>
      <xdr:row>5</xdr:row>
      <xdr:rowOff>99060</xdr:rowOff>
    </xdr:from>
    <xdr:to>
      <xdr:col>15</xdr:col>
      <xdr:colOff>472440</xdr:colOff>
      <xdr:row>9</xdr:row>
      <xdr:rowOff>129540</xdr:rowOff>
    </xdr:to>
    <xdr:sp macro="" textlink="">
      <xdr:nvSpPr>
        <xdr:cNvPr id="2" name="TextBox 1">
          <a:extLst>
            <a:ext uri="{FF2B5EF4-FFF2-40B4-BE49-F238E27FC236}">
              <a16:creationId xmlns:a16="http://schemas.microsoft.com/office/drawing/2014/main" id="{373C72D9-8A81-450D-99DE-18601AFBA4A2}"/>
            </a:ext>
          </a:extLst>
        </xdr:cNvPr>
        <xdr:cNvSpPr txBox="1"/>
      </xdr:nvSpPr>
      <xdr:spPr>
        <a:xfrm>
          <a:off x="13883640" y="899160"/>
          <a:ext cx="1135380" cy="670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Here we merge into a single annual average score and later </a:t>
          </a:r>
          <a:r>
            <a:rPr lang="en-US" sz="1100" baseline="0"/>
            <a:t>merge with other years.</a:t>
          </a:r>
          <a:endParaRPr lang="en-US" sz="1100"/>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1173480</xdr:colOff>
      <xdr:row>8</xdr:row>
      <xdr:rowOff>53340</xdr:rowOff>
    </xdr:from>
    <xdr:to>
      <xdr:col>11</xdr:col>
      <xdr:colOff>975360</xdr:colOff>
      <xdr:row>12</xdr:row>
      <xdr:rowOff>83820</xdr:rowOff>
    </xdr:to>
    <xdr:sp macro="" textlink="">
      <xdr:nvSpPr>
        <xdr:cNvPr id="2" name="TextBox 1">
          <a:extLst>
            <a:ext uri="{FF2B5EF4-FFF2-40B4-BE49-F238E27FC236}">
              <a16:creationId xmlns:a16="http://schemas.microsoft.com/office/drawing/2014/main" id="{FCBA01D8-BFD2-4F2E-8743-5CAF7B31C249}"/>
            </a:ext>
          </a:extLst>
        </xdr:cNvPr>
        <xdr:cNvSpPr txBox="1"/>
      </xdr:nvSpPr>
      <xdr:spPr>
        <a:xfrm>
          <a:off x="8763000" y="1333500"/>
          <a:ext cx="3086100" cy="670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Here we merge into a single annual average score and later </a:t>
          </a:r>
          <a:r>
            <a:rPr lang="en-US" sz="1100" baseline="0"/>
            <a:t>merge with other years.</a:t>
          </a:r>
          <a:endParaRPr lang="en-US" sz="1100"/>
        </a:p>
        <a:p>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1173480</xdr:colOff>
      <xdr:row>8</xdr:row>
      <xdr:rowOff>53340</xdr:rowOff>
    </xdr:from>
    <xdr:to>
      <xdr:col>11</xdr:col>
      <xdr:colOff>975360</xdr:colOff>
      <xdr:row>22</xdr:row>
      <xdr:rowOff>99060</xdr:rowOff>
    </xdr:to>
    <xdr:sp macro="" textlink="">
      <xdr:nvSpPr>
        <xdr:cNvPr id="2" name="TextBox 1">
          <a:extLst>
            <a:ext uri="{FF2B5EF4-FFF2-40B4-BE49-F238E27FC236}">
              <a16:creationId xmlns:a16="http://schemas.microsoft.com/office/drawing/2014/main" id="{67498E84-FA0C-4E3F-AF17-AE3B039A3981}"/>
            </a:ext>
          </a:extLst>
        </xdr:cNvPr>
        <xdr:cNvSpPr txBox="1"/>
      </xdr:nvSpPr>
      <xdr:spPr>
        <a:xfrm>
          <a:off x="8763000" y="1333500"/>
          <a:ext cx="308610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All sites have valid decimal degrees.</a:t>
          </a:r>
        </a:p>
        <a:p>
          <a:endParaRPr lang="en-US" sz="1100"/>
        </a:p>
        <a:p>
          <a:r>
            <a:rPr lang="en-US" sz="1100"/>
            <a:t>The majority of sites were only monitored 1 or 2 times.</a:t>
          </a:r>
        </a:p>
        <a:p>
          <a:endParaRPr lang="en-US" sz="1100"/>
        </a:p>
        <a:p>
          <a:r>
            <a:rPr lang="en-US" sz="1100"/>
            <a:t>We bring this into GIS to see if all are within extended Loudoun watersheds.</a:t>
          </a:r>
        </a:p>
        <a:p>
          <a:endParaRPr lang="en-US" sz="1100"/>
        </a:p>
        <a:p>
          <a:r>
            <a:rPr lang="en-US" sz="1100"/>
            <a:t>Yes, all are within</a:t>
          </a:r>
          <a:r>
            <a:rPr lang="en-US" sz="1100" baseline="0"/>
            <a:t> the extended watershd area, so proceed as if to calculate annual average and thenmerge with other years.</a:t>
          </a:r>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409575</xdr:colOff>
      <xdr:row>11</xdr:row>
      <xdr:rowOff>104776</xdr:rowOff>
    </xdr:from>
    <xdr:to>
      <xdr:col>37</xdr:col>
      <xdr:colOff>476250</xdr:colOff>
      <xdr:row>13</xdr:row>
      <xdr:rowOff>123826</xdr:rowOff>
    </xdr:to>
    <xdr:sp macro="" textlink="">
      <xdr:nvSpPr>
        <xdr:cNvPr id="2" name="TextBox 1">
          <a:extLst>
            <a:ext uri="{FF2B5EF4-FFF2-40B4-BE49-F238E27FC236}">
              <a16:creationId xmlns:a16="http://schemas.microsoft.com/office/drawing/2014/main" id="{E0A649F3-72D7-6204-A001-19257B53024D}"/>
            </a:ext>
          </a:extLst>
        </xdr:cNvPr>
        <xdr:cNvSpPr txBox="1"/>
      </xdr:nvSpPr>
      <xdr:spPr>
        <a:xfrm>
          <a:off x="21516975" y="2200276"/>
          <a:ext cx="323850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Columns AF - AN are for quality control only.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2</xdr:row>
      <xdr:rowOff>15240</xdr:rowOff>
    </xdr:from>
    <xdr:to>
      <xdr:col>7</xdr:col>
      <xdr:colOff>523875</xdr:colOff>
      <xdr:row>7</xdr:row>
      <xdr:rowOff>3810</xdr:rowOff>
    </xdr:to>
    <xdr:sp macro="" textlink="">
      <xdr:nvSpPr>
        <xdr:cNvPr id="2" name="TextBox 1">
          <a:extLst>
            <a:ext uri="{FF2B5EF4-FFF2-40B4-BE49-F238E27FC236}">
              <a16:creationId xmlns:a16="http://schemas.microsoft.com/office/drawing/2014/main" id="{CE087463-C8B2-4D2F-861E-7924428D3A57}"/>
            </a:ext>
          </a:extLst>
        </xdr:cNvPr>
        <xdr:cNvSpPr txBox="1"/>
      </xdr:nvSpPr>
      <xdr:spPr>
        <a:xfrm>
          <a:off x="10184130" y="304800"/>
          <a:ext cx="2150745" cy="712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the final assembly of all data with 6 year data windows average annual</a:t>
          </a:r>
          <a:r>
            <a:rPr lang="en-US" sz="1100" baseline="0"/>
            <a:t> values only.</a:t>
          </a:r>
          <a:endParaRPr lang="en-US" sz="110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361950</xdr:colOff>
      <xdr:row>9</xdr:row>
      <xdr:rowOff>0</xdr:rowOff>
    </xdr:from>
    <xdr:to>
      <xdr:col>8</xdr:col>
      <xdr:colOff>790575</xdr:colOff>
      <xdr:row>13</xdr:row>
      <xdr:rowOff>133350</xdr:rowOff>
    </xdr:to>
    <xdr:sp macro="" textlink="">
      <xdr:nvSpPr>
        <xdr:cNvPr id="2" name="TextBox 1">
          <a:extLst>
            <a:ext uri="{FF2B5EF4-FFF2-40B4-BE49-F238E27FC236}">
              <a16:creationId xmlns:a16="http://schemas.microsoft.com/office/drawing/2014/main" id="{9C8F2B84-4665-4989-A98A-511D915E0A95}"/>
            </a:ext>
          </a:extLst>
        </xdr:cNvPr>
        <xdr:cNvSpPr txBox="1"/>
      </xdr:nvSpPr>
      <xdr:spPr>
        <a:xfrm>
          <a:off x="6785610" y="1165860"/>
          <a:ext cx="2150745"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the final assembly of all data with 6 year data windows average annual</a:t>
          </a:r>
          <a:r>
            <a:rPr lang="en-US" sz="1100" baseline="0"/>
            <a:t> values only.</a:t>
          </a:r>
          <a:endParaRPr lang="en-US" sz="110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361950</xdr:colOff>
      <xdr:row>9</xdr:row>
      <xdr:rowOff>0</xdr:rowOff>
    </xdr:from>
    <xdr:to>
      <xdr:col>7</xdr:col>
      <xdr:colOff>790575</xdr:colOff>
      <xdr:row>13</xdr:row>
      <xdr:rowOff>133350</xdr:rowOff>
    </xdr:to>
    <xdr:sp macro="" textlink="">
      <xdr:nvSpPr>
        <xdr:cNvPr id="2" name="TextBox 1">
          <a:extLst>
            <a:ext uri="{FF2B5EF4-FFF2-40B4-BE49-F238E27FC236}">
              <a16:creationId xmlns:a16="http://schemas.microsoft.com/office/drawing/2014/main" id="{A34B9B89-1C0F-4C64-A5F6-5ED85F26A141}"/>
            </a:ext>
          </a:extLst>
        </xdr:cNvPr>
        <xdr:cNvSpPr txBox="1"/>
      </xdr:nvSpPr>
      <xdr:spPr>
        <a:xfrm>
          <a:off x="6785610" y="1165860"/>
          <a:ext cx="2150745"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the final assembly of all data with 6 year data windows average annual</a:t>
          </a:r>
          <a:r>
            <a:rPr lang="en-US" sz="1100" baseline="0"/>
            <a:t> values</a:t>
          </a:r>
          <a:endParaRPr lang="en-US" sz="1100"/>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361950</xdr:colOff>
      <xdr:row>9</xdr:row>
      <xdr:rowOff>0</xdr:rowOff>
    </xdr:from>
    <xdr:to>
      <xdr:col>7</xdr:col>
      <xdr:colOff>790575</xdr:colOff>
      <xdr:row>13</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785610" y="1165860"/>
          <a:ext cx="2150745"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the final assembly of all data with 6 year data windows average values</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361950</xdr:colOff>
      <xdr:row>9</xdr:row>
      <xdr:rowOff>0</xdr:rowOff>
    </xdr:from>
    <xdr:to>
      <xdr:col>7</xdr:col>
      <xdr:colOff>790575</xdr:colOff>
      <xdr:row>13</xdr:row>
      <xdr:rowOff>133350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820650" y="1285875"/>
          <a:ext cx="21050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the final assembly of all data with 6 year data windows average values</a:t>
          </a:r>
        </a:p>
        <a:p>
          <a:endParaRPr lang="en-US" sz="1100"/>
        </a:p>
      </xdr:txBody>
    </xdr:sp>
    <xdr:clientData/>
  </xdr:twoCellAnchor>
  <xdr:twoCellAnchor>
    <xdr:from>
      <xdr:col>1</xdr:col>
      <xdr:colOff>1371600</xdr:colOff>
      <xdr:row>47</xdr:row>
      <xdr:rowOff>22860</xdr:rowOff>
    </xdr:from>
    <xdr:to>
      <xdr:col>2</xdr:col>
      <xdr:colOff>830580</xdr:colOff>
      <xdr:row>57</xdr:row>
      <xdr:rowOff>30480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859280" y="6111240"/>
          <a:ext cx="2773680" cy="1303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Need to merge GCA 7.  This is not new</a:t>
          </a:r>
          <a:r>
            <a:rPr lang="en-US" sz="1100" baseline="0"/>
            <a:t> in 2019.</a:t>
          </a:r>
          <a:r>
            <a:rPr lang="en-US" sz="1100"/>
            <a:t>  It is same as previous years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361950</xdr:colOff>
      <xdr:row>9</xdr:row>
      <xdr:rowOff>0</xdr:rowOff>
    </xdr:from>
    <xdr:to>
      <xdr:col>13</xdr:col>
      <xdr:colOff>790575</xdr:colOff>
      <xdr:row>13</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430000" y="1285875"/>
          <a:ext cx="21050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carries forward from previous years.  Now need to add 2019 annual average values.</a:t>
          </a: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981075</xdr:colOff>
      <xdr:row>5</xdr:row>
      <xdr:rowOff>0</xdr:rowOff>
    </xdr:from>
    <xdr:to>
      <xdr:col>2</xdr:col>
      <xdr:colOff>819150</xdr:colOff>
      <xdr:row>9</xdr:row>
      <xdr:rowOff>133350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457325" y="714375"/>
          <a:ext cx="30575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carries forward from previous years.  Now need to add 2019 annual average values.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vid/loudoun2/LWC/Stream_Monitoring/2013/Loudoun_Wildlife_Conservancy_Benthic_and_Habitat_Stream_Monitoring_CY_2013_Updated_Jan_26_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3_Benthic_Data_Summary"/>
      <sheetName val="2013_Benthic_Data_Detail"/>
      <sheetName val="2013_Habitat"/>
      <sheetName val="Monitoring_Stations"/>
      <sheetName val="VASOS_Upload"/>
    </sheetNames>
    <sheetDataSet>
      <sheetData sheetId="0" refreshError="1"/>
      <sheetData sheetId="1" refreshError="1"/>
      <sheetData sheetId="2"/>
      <sheetData sheetId="3">
        <row r="4">
          <cell r="H4" t="str">
            <v>Approx. 1 mile upstream from Rt.287 bridge off Rt. 691 at A. Ward, 38302 Bolington Rd</v>
          </cell>
          <cell r="O4">
            <v>39.241666666666667</v>
          </cell>
          <cell r="P4">
            <v>-77.673333333333332</v>
          </cell>
        </row>
      </sheetData>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5B4C-32FB-43F5-9389-807EFC17CC94}">
  <dimension ref="A1"/>
  <sheetViews>
    <sheetView workbookViewId="0">
      <selection activeCell="M22" sqref="M22"/>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5"/>
  <sheetViews>
    <sheetView topLeftCell="A16" workbookViewId="0">
      <selection activeCell="H33" sqref="H33"/>
    </sheetView>
  </sheetViews>
  <sheetFormatPr defaultColWidth="9.140625" defaultRowHeight="11.25" x14ac:dyDescent="0.2"/>
  <cols>
    <col min="1" max="1" width="7.140625" style="5" bestFit="1" customWidth="1"/>
    <col min="2" max="2" width="48.28515625" style="5" bestFit="1" customWidth="1"/>
    <col min="3" max="3" width="12.5703125" style="6" bestFit="1" customWidth="1"/>
    <col min="4" max="4" width="13.140625" style="6" bestFit="1" customWidth="1"/>
    <col min="5" max="5" width="40.5703125" style="1" bestFit="1" customWidth="1"/>
    <col min="6" max="6" width="10.42578125" style="1" bestFit="1" customWidth="1"/>
    <col min="7" max="7" width="10.85546875" style="1" bestFit="1" customWidth="1"/>
    <col min="8" max="8" width="10.42578125" style="1" bestFit="1" customWidth="1"/>
    <col min="9" max="10" width="10.42578125" style="1" customWidth="1"/>
    <col min="11" max="20" width="12.5703125" style="7" bestFit="1" customWidth="1"/>
    <col min="21" max="21" width="8.7109375" style="7" customWidth="1"/>
    <col min="22" max="22" width="12.5703125" style="7" bestFit="1" customWidth="1"/>
    <col min="23" max="23" width="12.85546875" style="1" customWidth="1"/>
    <col min="24" max="16384" width="9.140625" style="1"/>
  </cols>
  <sheetData>
    <row r="1" spans="1:24" x14ac:dyDescent="0.2">
      <c r="A1" s="5" t="s">
        <v>251</v>
      </c>
      <c r="B1" s="5" t="s">
        <v>252</v>
      </c>
      <c r="C1" s="6" t="s">
        <v>253</v>
      </c>
      <c r="D1" s="6" t="s">
        <v>254</v>
      </c>
      <c r="E1" s="16" t="s">
        <v>5</v>
      </c>
      <c r="F1" s="16" t="s">
        <v>6</v>
      </c>
      <c r="G1" s="16" t="s">
        <v>7</v>
      </c>
      <c r="H1" s="16" t="s">
        <v>319</v>
      </c>
      <c r="I1" s="17" t="s">
        <v>330</v>
      </c>
      <c r="J1" s="17" t="s">
        <v>331</v>
      </c>
      <c r="K1" s="7" t="s">
        <v>255</v>
      </c>
      <c r="L1" s="7" t="s">
        <v>256</v>
      </c>
      <c r="M1" s="7" t="s">
        <v>257</v>
      </c>
      <c r="N1" s="7" t="s">
        <v>258</v>
      </c>
      <c r="O1" s="7" t="s">
        <v>259</v>
      </c>
      <c r="P1" s="7" t="s">
        <v>260</v>
      </c>
      <c r="Q1" s="7" t="s">
        <v>261</v>
      </c>
      <c r="R1" s="7" t="s">
        <v>262</v>
      </c>
      <c r="S1" s="7" t="s">
        <v>263</v>
      </c>
      <c r="T1" s="7" t="s">
        <v>264</v>
      </c>
      <c r="U1" s="7" t="s">
        <v>265</v>
      </c>
      <c r="V1" s="7" t="s">
        <v>266</v>
      </c>
      <c r="W1" s="1" t="s">
        <v>267</v>
      </c>
      <c r="X1" s="1" t="s">
        <v>320</v>
      </c>
    </row>
    <row r="2" spans="1:24" x14ac:dyDescent="0.2">
      <c r="A2" s="5">
        <v>1</v>
      </c>
      <c r="B2" s="5" t="s">
        <v>268</v>
      </c>
      <c r="C2" s="6">
        <v>39.035556</v>
      </c>
      <c r="D2" s="6">
        <v>-77.488332999999997</v>
      </c>
      <c r="E2" s="17"/>
      <c r="F2" s="17"/>
      <c r="G2" s="17"/>
      <c r="H2" s="17"/>
      <c r="I2" s="17"/>
      <c r="J2" s="17"/>
      <c r="K2" s="7">
        <v>6</v>
      </c>
      <c r="L2" s="7">
        <v>7</v>
      </c>
      <c r="M2" s="7">
        <v>4</v>
      </c>
      <c r="N2" s="7">
        <v>6</v>
      </c>
      <c r="V2" s="7">
        <v>6</v>
      </c>
      <c r="W2" s="7"/>
    </row>
    <row r="3" spans="1:24" x14ac:dyDescent="0.2">
      <c r="A3" s="5">
        <v>2</v>
      </c>
      <c r="B3" s="5" t="s">
        <v>269</v>
      </c>
      <c r="C3" s="6">
        <v>39.024158</v>
      </c>
      <c r="D3" s="6">
        <v>-77.496875000000003</v>
      </c>
      <c r="E3" s="16" t="s">
        <v>269</v>
      </c>
      <c r="F3" s="16">
        <v>39.024158</v>
      </c>
      <c r="G3" s="16">
        <v>-77.496875000000003</v>
      </c>
      <c r="H3" s="16">
        <v>9</v>
      </c>
      <c r="I3" s="18">
        <f>F3-C3</f>
        <v>0</v>
      </c>
      <c r="J3" s="18">
        <f>G3-D3</f>
        <v>0</v>
      </c>
      <c r="S3" s="7">
        <v>7</v>
      </c>
      <c r="T3" s="7">
        <v>7</v>
      </c>
      <c r="U3" s="7">
        <v>9</v>
      </c>
      <c r="V3" s="7">
        <v>7</v>
      </c>
      <c r="W3" s="7">
        <f t="shared" ref="W3:W58" si="0">AVERAGE(O3:U3)</f>
        <v>7.666666666666667</v>
      </c>
    </row>
    <row r="4" spans="1:24" x14ac:dyDescent="0.2">
      <c r="A4" s="5">
        <v>3</v>
      </c>
      <c r="B4" s="5" t="s">
        <v>270</v>
      </c>
      <c r="C4" s="6">
        <v>38.855600000000003</v>
      </c>
      <c r="D4" s="6">
        <v>-77.429199999999994</v>
      </c>
      <c r="E4" s="17"/>
      <c r="F4" s="17"/>
      <c r="G4" s="17"/>
      <c r="H4" s="17"/>
      <c r="I4" s="17"/>
      <c r="J4" s="17"/>
      <c r="K4" s="7">
        <v>4</v>
      </c>
      <c r="L4" s="7">
        <v>4.75</v>
      </c>
      <c r="M4" s="7">
        <v>5.5</v>
      </c>
      <c r="N4" s="7">
        <v>5</v>
      </c>
      <c r="O4" s="7">
        <v>4</v>
      </c>
      <c r="V4" s="7">
        <v>4.5</v>
      </c>
      <c r="W4" s="7">
        <f t="shared" si="0"/>
        <v>4</v>
      </c>
    </row>
    <row r="5" spans="1:24" x14ac:dyDescent="0.2">
      <c r="A5" s="5">
        <v>4</v>
      </c>
      <c r="B5" s="5" t="s">
        <v>271</v>
      </c>
      <c r="C5" s="6">
        <v>39.144167000000003</v>
      </c>
      <c r="D5" s="6">
        <v>-77.536389</v>
      </c>
      <c r="E5" s="17"/>
      <c r="F5" s="17"/>
      <c r="G5" s="17"/>
      <c r="H5" s="17"/>
      <c r="I5" s="18"/>
      <c r="J5" s="18"/>
      <c r="M5" s="7">
        <v>3</v>
      </c>
      <c r="N5" s="7">
        <v>5</v>
      </c>
      <c r="V5" s="7">
        <v>5</v>
      </c>
      <c r="W5" s="7"/>
    </row>
    <row r="6" spans="1:24" x14ac:dyDescent="0.2">
      <c r="A6" s="5">
        <v>5</v>
      </c>
      <c r="B6" s="5" t="s">
        <v>272</v>
      </c>
      <c r="C6" s="6">
        <v>38.913060000000002</v>
      </c>
      <c r="D6" s="6">
        <v>-77.890559999999994</v>
      </c>
      <c r="E6" s="16" t="s">
        <v>322</v>
      </c>
      <c r="F6" s="16">
        <v>38.913060000000002</v>
      </c>
      <c r="G6" s="16">
        <v>-77.890559999999994</v>
      </c>
      <c r="H6" s="16">
        <v>8</v>
      </c>
      <c r="I6" s="18">
        <f>F6-C6</f>
        <v>0</v>
      </c>
      <c r="J6" s="18">
        <f>G6-D6</f>
        <v>0</v>
      </c>
      <c r="K6" s="7">
        <v>10.5</v>
      </c>
      <c r="M6" s="7">
        <v>9</v>
      </c>
      <c r="N6" s="7">
        <v>0</v>
      </c>
      <c r="P6" s="7">
        <v>4</v>
      </c>
      <c r="Q6" s="7">
        <v>7</v>
      </c>
      <c r="R6" s="7">
        <v>9</v>
      </c>
      <c r="S6" s="7">
        <v>9</v>
      </c>
      <c r="T6" s="7">
        <v>8.5</v>
      </c>
      <c r="U6" s="7">
        <v>9.5</v>
      </c>
      <c r="V6" s="7">
        <v>7.5</v>
      </c>
      <c r="W6" s="7">
        <f t="shared" si="0"/>
        <v>7.833333333333333</v>
      </c>
    </row>
    <row r="7" spans="1:24" x14ac:dyDescent="0.2">
      <c r="A7" s="5">
        <v>6</v>
      </c>
      <c r="B7" s="5" t="s">
        <v>273</v>
      </c>
      <c r="C7" s="6">
        <v>38.893610000000002</v>
      </c>
      <c r="D7" s="6">
        <v>-77.904719999999998</v>
      </c>
      <c r="E7" s="17"/>
      <c r="F7" s="17"/>
      <c r="G7" s="17"/>
      <c r="H7" s="17"/>
      <c r="I7" s="17"/>
      <c r="J7" s="17"/>
      <c r="K7" s="7">
        <v>9.5</v>
      </c>
      <c r="M7" s="7">
        <v>10</v>
      </c>
      <c r="N7" s="7">
        <v>10</v>
      </c>
      <c r="V7" s="7">
        <v>10</v>
      </c>
      <c r="W7" s="7"/>
    </row>
    <row r="8" spans="1:24" x14ac:dyDescent="0.2">
      <c r="A8" s="5">
        <v>7</v>
      </c>
      <c r="B8" s="5" t="s">
        <v>274</v>
      </c>
      <c r="C8" s="6">
        <v>38.984200000000001</v>
      </c>
      <c r="D8" s="6">
        <v>-77.5047</v>
      </c>
      <c r="E8" s="17"/>
      <c r="F8" s="17"/>
      <c r="G8" s="17"/>
      <c r="H8" s="17"/>
      <c r="I8" s="17"/>
      <c r="J8" s="17"/>
      <c r="M8" s="7">
        <v>7</v>
      </c>
      <c r="N8" s="7">
        <v>7</v>
      </c>
      <c r="O8" s="7">
        <v>8</v>
      </c>
      <c r="V8" s="7">
        <v>7.5</v>
      </c>
      <c r="W8" s="7">
        <f t="shared" si="0"/>
        <v>8</v>
      </c>
    </row>
    <row r="9" spans="1:24" x14ac:dyDescent="0.2">
      <c r="A9" s="5">
        <v>8</v>
      </c>
      <c r="B9" s="5" t="s">
        <v>275</v>
      </c>
      <c r="C9" s="6">
        <v>39.048889000000003</v>
      </c>
      <c r="D9" s="6">
        <v>-77.431667000000004</v>
      </c>
      <c r="E9" s="17"/>
      <c r="F9" s="17"/>
      <c r="G9" s="17"/>
      <c r="H9" s="17"/>
      <c r="I9" s="17"/>
      <c r="J9" s="17"/>
      <c r="O9" s="7">
        <v>5</v>
      </c>
      <c r="V9" s="7">
        <v>5</v>
      </c>
      <c r="W9" s="7">
        <f t="shared" si="0"/>
        <v>5</v>
      </c>
    </row>
    <row r="10" spans="1:24" x14ac:dyDescent="0.2">
      <c r="A10" s="5">
        <v>9</v>
      </c>
      <c r="B10" s="5" t="s">
        <v>276</v>
      </c>
      <c r="C10" s="6">
        <v>38.984082999999998</v>
      </c>
      <c r="D10" s="6">
        <v>-77.498182999999997</v>
      </c>
      <c r="E10" s="17"/>
      <c r="F10" s="17"/>
      <c r="G10" s="17"/>
      <c r="H10" s="17"/>
      <c r="I10" s="17"/>
      <c r="J10" s="17"/>
      <c r="K10" s="7">
        <v>8</v>
      </c>
      <c r="L10" s="7">
        <v>7.3333333333299997</v>
      </c>
      <c r="M10" s="7">
        <v>7</v>
      </c>
      <c r="W10" s="7"/>
    </row>
    <row r="11" spans="1:24" x14ac:dyDescent="0.2">
      <c r="A11" s="5">
        <v>10</v>
      </c>
      <c r="B11" s="5" t="s">
        <v>250</v>
      </c>
      <c r="C11" s="6">
        <v>39.048889000000003</v>
      </c>
      <c r="D11" s="6">
        <v>-77.431667000000004</v>
      </c>
      <c r="E11" s="17"/>
      <c r="F11" s="17"/>
      <c r="G11" s="17"/>
      <c r="H11" s="17"/>
      <c r="I11" s="17"/>
      <c r="J11" s="17"/>
      <c r="P11" s="7">
        <v>3</v>
      </c>
      <c r="V11" s="7">
        <v>3</v>
      </c>
      <c r="W11" s="7">
        <f t="shared" si="0"/>
        <v>3</v>
      </c>
    </row>
    <row r="12" spans="1:24" x14ac:dyDescent="0.2">
      <c r="A12" s="5">
        <v>11</v>
      </c>
      <c r="B12" s="5" t="s">
        <v>277</v>
      </c>
      <c r="C12" s="6">
        <v>39.051859999999998</v>
      </c>
      <c r="D12" s="6">
        <v>-77.432477000000006</v>
      </c>
      <c r="E12" s="17"/>
      <c r="F12" s="17"/>
      <c r="G12" s="17"/>
      <c r="H12" s="17"/>
      <c r="I12" s="17"/>
      <c r="J12" s="17"/>
      <c r="S12" s="7">
        <v>6</v>
      </c>
      <c r="V12" s="7">
        <v>6</v>
      </c>
      <c r="W12" s="7">
        <f t="shared" si="0"/>
        <v>6</v>
      </c>
    </row>
    <row r="13" spans="1:24" x14ac:dyDescent="0.2">
      <c r="A13" s="5">
        <v>12</v>
      </c>
      <c r="B13" s="5" t="s">
        <v>278</v>
      </c>
      <c r="C13" s="6">
        <v>38.804361</v>
      </c>
      <c r="D13" s="6">
        <v>-77.556977000000003</v>
      </c>
      <c r="E13" s="16" t="s">
        <v>278</v>
      </c>
      <c r="F13" s="16">
        <v>38.804361</v>
      </c>
      <c r="G13" s="16">
        <v>-77.556977000000003</v>
      </c>
      <c r="H13" s="19">
        <v>8.6666666666666661</v>
      </c>
      <c r="I13" s="18">
        <f>F13-C13</f>
        <v>0</v>
      </c>
      <c r="J13" s="18">
        <f>G13-D13</f>
        <v>0</v>
      </c>
      <c r="K13" s="7">
        <v>7.5</v>
      </c>
      <c r="L13" s="7">
        <v>8.25</v>
      </c>
      <c r="M13" s="7">
        <v>6.6666666666700003</v>
      </c>
      <c r="N13" s="7">
        <v>6.6666666666700003</v>
      </c>
      <c r="P13" s="7">
        <v>8</v>
      </c>
      <c r="Q13" s="7">
        <v>8</v>
      </c>
      <c r="R13" s="7">
        <v>8.3333333333299997</v>
      </c>
      <c r="S13" s="7">
        <v>9</v>
      </c>
      <c r="T13" s="7">
        <v>8</v>
      </c>
      <c r="V13" s="7">
        <v>8</v>
      </c>
      <c r="W13" s="7">
        <f t="shared" si="0"/>
        <v>8.2666666666660014</v>
      </c>
    </row>
    <row r="14" spans="1:24" x14ac:dyDescent="0.2">
      <c r="A14" s="5">
        <v>13</v>
      </c>
      <c r="B14" s="5" t="s">
        <v>279</v>
      </c>
      <c r="C14" s="6">
        <v>39.220782999999997</v>
      </c>
      <c r="D14" s="6">
        <v>-77.535081000000005</v>
      </c>
      <c r="E14" s="17"/>
      <c r="F14" s="17"/>
      <c r="G14" s="17"/>
      <c r="H14" s="17"/>
      <c r="I14" s="17"/>
      <c r="J14" s="17"/>
      <c r="M14" s="7">
        <v>11</v>
      </c>
      <c r="W14" s="7"/>
    </row>
    <row r="15" spans="1:24" x14ac:dyDescent="0.2">
      <c r="A15" s="5">
        <v>14</v>
      </c>
      <c r="B15" s="5" t="s">
        <v>280</v>
      </c>
      <c r="C15" s="6">
        <v>38.927500000000002</v>
      </c>
      <c r="D15" s="6">
        <v>-77.800280000000001</v>
      </c>
      <c r="E15" s="17"/>
      <c r="F15" s="17"/>
      <c r="G15" s="17"/>
      <c r="H15" s="17"/>
      <c r="I15" s="17"/>
      <c r="J15" s="17"/>
      <c r="K15" s="7">
        <v>10</v>
      </c>
      <c r="M15" s="7">
        <v>10</v>
      </c>
      <c r="N15" s="7">
        <v>8.5</v>
      </c>
      <c r="V15" s="7">
        <v>8.5</v>
      </c>
      <c r="W15" s="7"/>
    </row>
    <row r="16" spans="1:24" x14ac:dyDescent="0.2">
      <c r="A16" s="5">
        <v>15</v>
      </c>
      <c r="B16" s="5" t="s">
        <v>281</v>
      </c>
      <c r="C16" s="6">
        <v>38.933059999999998</v>
      </c>
      <c r="D16" s="6">
        <v>-77.807779999999994</v>
      </c>
      <c r="E16" s="16" t="s">
        <v>323</v>
      </c>
      <c r="F16" s="16">
        <v>38.933059999999998</v>
      </c>
      <c r="G16" s="16">
        <v>-77.807779999999994</v>
      </c>
      <c r="H16" s="16">
        <v>10</v>
      </c>
      <c r="I16" s="18">
        <f t="shared" ref="I16:J18" si="1">F16-C16</f>
        <v>0</v>
      </c>
      <c r="J16" s="18">
        <f t="shared" si="1"/>
        <v>0</v>
      </c>
      <c r="K16" s="7">
        <v>9</v>
      </c>
      <c r="M16" s="7">
        <v>10.5</v>
      </c>
      <c r="N16" s="7">
        <v>9.5</v>
      </c>
      <c r="P16" s="7">
        <v>8</v>
      </c>
      <c r="Q16" s="7">
        <v>11</v>
      </c>
      <c r="R16" s="7">
        <v>11</v>
      </c>
      <c r="S16" s="7">
        <v>8</v>
      </c>
      <c r="T16" s="7">
        <v>7.5</v>
      </c>
      <c r="U16" s="7">
        <v>7.5</v>
      </c>
      <c r="V16" s="7">
        <v>9.1666666666700003</v>
      </c>
      <c r="W16" s="7">
        <f t="shared" si="0"/>
        <v>8.8333333333333339</v>
      </c>
    </row>
    <row r="17" spans="1:23" x14ac:dyDescent="0.2">
      <c r="A17" s="5">
        <v>16</v>
      </c>
      <c r="B17" s="5" t="s">
        <v>282</v>
      </c>
      <c r="C17" s="6">
        <v>39.091200000000001</v>
      </c>
      <c r="D17" s="6">
        <v>-77.683999999999997</v>
      </c>
      <c r="E17" s="16" t="s">
        <v>282</v>
      </c>
      <c r="F17" s="16">
        <v>39.091200000000001</v>
      </c>
      <c r="G17" s="16">
        <v>-77.683999999999997</v>
      </c>
      <c r="H17" s="16">
        <v>9</v>
      </c>
      <c r="I17" s="18">
        <f t="shared" si="1"/>
        <v>0</v>
      </c>
      <c r="J17" s="18">
        <f t="shared" si="1"/>
        <v>0</v>
      </c>
      <c r="K17" s="7">
        <v>9</v>
      </c>
      <c r="L17" s="7">
        <v>9.6666666666700003</v>
      </c>
      <c r="M17" s="7">
        <v>11</v>
      </c>
      <c r="N17" s="7">
        <v>9.6666666666700003</v>
      </c>
      <c r="O17" s="7">
        <v>11.333333333300001</v>
      </c>
      <c r="P17" s="7">
        <v>10.5</v>
      </c>
      <c r="Q17" s="7">
        <v>10.333333333300001</v>
      </c>
      <c r="R17" s="7">
        <v>10.333333333300001</v>
      </c>
      <c r="S17" s="7">
        <v>10</v>
      </c>
      <c r="T17" s="7">
        <v>9.5</v>
      </c>
      <c r="V17" s="7">
        <v>10.2380952381</v>
      </c>
      <c r="W17" s="7">
        <f t="shared" si="0"/>
        <v>10.333333333316666</v>
      </c>
    </row>
    <row r="18" spans="1:23" x14ac:dyDescent="0.2">
      <c r="A18" s="5">
        <v>17</v>
      </c>
      <c r="B18" s="5" t="s">
        <v>283</v>
      </c>
      <c r="C18" s="6">
        <v>38.946939999999998</v>
      </c>
      <c r="D18" s="6">
        <v>-77.938059999999993</v>
      </c>
      <c r="E18" s="16" t="s">
        <v>283</v>
      </c>
      <c r="F18" s="16">
        <v>38.946939999999998</v>
      </c>
      <c r="G18" s="16">
        <v>-77.938059999999993</v>
      </c>
      <c r="H18" s="16">
        <v>7.5</v>
      </c>
      <c r="I18" s="18">
        <f t="shared" si="1"/>
        <v>0</v>
      </c>
      <c r="J18" s="18">
        <f t="shared" si="1"/>
        <v>0</v>
      </c>
      <c r="K18" s="7">
        <v>10</v>
      </c>
      <c r="M18" s="7">
        <v>11.5</v>
      </c>
      <c r="N18" s="7">
        <v>11</v>
      </c>
      <c r="P18" s="7">
        <v>11</v>
      </c>
      <c r="Q18" s="7">
        <v>11</v>
      </c>
      <c r="R18" s="7">
        <v>10.5</v>
      </c>
      <c r="S18" s="7">
        <v>11.5</v>
      </c>
      <c r="T18" s="7">
        <v>9.5</v>
      </c>
      <c r="V18" s="7">
        <v>10.75</v>
      </c>
      <c r="W18" s="7">
        <f t="shared" si="0"/>
        <v>10.7</v>
      </c>
    </row>
    <row r="19" spans="1:23" x14ac:dyDescent="0.2">
      <c r="A19" s="5">
        <v>18</v>
      </c>
      <c r="B19" s="5" t="s">
        <v>284</v>
      </c>
      <c r="C19" s="6">
        <v>38.801099999999998</v>
      </c>
      <c r="D19" s="6">
        <v>-77.469899999999996</v>
      </c>
      <c r="E19" s="17"/>
      <c r="F19" s="17"/>
      <c r="G19" s="17"/>
      <c r="H19" s="17"/>
      <c r="I19" s="17"/>
      <c r="J19" s="17"/>
      <c r="K19" s="7">
        <v>8.75</v>
      </c>
      <c r="L19" s="7">
        <v>9.6666666666700003</v>
      </c>
      <c r="M19" s="7">
        <v>8.3333333333299997</v>
      </c>
      <c r="N19" s="7">
        <v>7.75</v>
      </c>
      <c r="P19" s="7">
        <v>6.25</v>
      </c>
      <c r="Q19" s="7">
        <v>5.5</v>
      </c>
      <c r="R19" s="7">
        <v>7.3333333333299997</v>
      </c>
      <c r="U19" s="7">
        <v>7</v>
      </c>
      <c r="V19" s="7">
        <v>6.7083333333299997</v>
      </c>
      <c r="W19" s="7">
        <f t="shared" si="0"/>
        <v>6.5208333333324999</v>
      </c>
    </row>
    <row r="20" spans="1:23" x14ac:dyDescent="0.2">
      <c r="A20" s="5">
        <v>20</v>
      </c>
      <c r="B20" s="5" t="s">
        <v>285</v>
      </c>
      <c r="C20" s="6">
        <v>38.891702000000002</v>
      </c>
      <c r="D20" s="6">
        <v>-77.470573999999999</v>
      </c>
      <c r="E20" s="17"/>
      <c r="F20" s="17"/>
      <c r="G20" s="17"/>
      <c r="H20" s="17"/>
      <c r="I20" s="17"/>
      <c r="J20" s="17"/>
      <c r="Q20" s="7">
        <v>6</v>
      </c>
      <c r="V20" s="7">
        <v>6</v>
      </c>
      <c r="W20" s="7">
        <f t="shared" si="0"/>
        <v>6</v>
      </c>
    </row>
    <row r="21" spans="1:23" x14ac:dyDescent="0.2">
      <c r="A21" s="5">
        <v>21</v>
      </c>
      <c r="B21" s="5" t="s">
        <v>286</v>
      </c>
      <c r="C21" s="6">
        <v>38.943300000000001</v>
      </c>
      <c r="D21" s="6">
        <v>-77.89528</v>
      </c>
      <c r="E21" s="16" t="s">
        <v>286</v>
      </c>
      <c r="F21" s="16">
        <v>38.943300000000001</v>
      </c>
      <c r="G21" s="16">
        <v>-77.89528</v>
      </c>
      <c r="H21" s="16">
        <v>7</v>
      </c>
      <c r="I21" s="18">
        <f>F21-C21</f>
        <v>0</v>
      </c>
      <c r="J21" s="18">
        <f>G21-D21</f>
        <v>0</v>
      </c>
      <c r="K21" s="7">
        <v>9.25</v>
      </c>
      <c r="N21" s="7">
        <v>9</v>
      </c>
      <c r="R21" s="7">
        <v>12</v>
      </c>
      <c r="T21" s="7">
        <v>8</v>
      </c>
      <c r="V21" s="7">
        <v>9.6666666666700003</v>
      </c>
      <c r="W21" s="7">
        <f t="shared" si="0"/>
        <v>10</v>
      </c>
    </row>
    <row r="22" spans="1:23" x14ac:dyDescent="0.2">
      <c r="A22" s="5">
        <v>22</v>
      </c>
      <c r="B22" s="5" t="s">
        <v>287</v>
      </c>
      <c r="C22" s="6">
        <v>38.905279999999998</v>
      </c>
      <c r="D22" s="6">
        <v>77.992500000000007</v>
      </c>
      <c r="E22" s="17"/>
      <c r="F22" s="17"/>
      <c r="G22" s="17"/>
      <c r="H22" s="17"/>
      <c r="I22" s="17"/>
      <c r="J22" s="17"/>
      <c r="K22" s="7">
        <v>9.75</v>
      </c>
      <c r="N22" s="7">
        <v>11</v>
      </c>
      <c r="T22" s="7">
        <v>9</v>
      </c>
      <c r="V22" s="7">
        <v>10</v>
      </c>
      <c r="W22" s="7">
        <f t="shared" si="0"/>
        <v>9</v>
      </c>
    </row>
    <row r="23" spans="1:23" x14ac:dyDescent="0.2">
      <c r="A23" s="5">
        <v>23</v>
      </c>
      <c r="B23" s="5" t="s">
        <v>288</v>
      </c>
      <c r="C23" s="6">
        <v>38.905279999999998</v>
      </c>
      <c r="D23" s="6">
        <v>-78.029722000000007</v>
      </c>
      <c r="E23" s="17"/>
      <c r="F23" s="17"/>
      <c r="G23" s="17"/>
      <c r="H23" s="17"/>
      <c r="I23" s="17"/>
      <c r="J23" s="17"/>
      <c r="K23" s="7">
        <v>10</v>
      </c>
      <c r="N23" s="7">
        <v>8</v>
      </c>
      <c r="Q23" s="7">
        <v>10.5</v>
      </c>
      <c r="R23" s="7">
        <v>12</v>
      </c>
      <c r="S23" s="7">
        <v>9</v>
      </c>
      <c r="T23" s="7">
        <v>9</v>
      </c>
      <c r="U23" s="7">
        <v>7</v>
      </c>
      <c r="V23" s="7">
        <v>9.6999999999999993</v>
      </c>
      <c r="W23" s="7">
        <f t="shared" si="0"/>
        <v>9.5</v>
      </c>
    </row>
    <row r="24" spans="1:23" x14ac:dyDescent="0.2">
      <c r="A24" s="5" t="s">
        <v>289</v>
      </c>
      <c r="B24" s="5" t="s">
        <v>290</v>
      </c>
      <c r="C24" s="6">
        <v>39.098821999999998</v>
      </c>
      <c r="D24" s="6">
        <v>-77.496486000000004</v>
      </c>
      <c r="E24" s="16" t="s">
        <v>177</v>
      </c>
      <c r="F24" s="16">
        <v>39.098821999999998</v>
      </c>
      <c r="G24" s="16">
        <v>-77.496486000000004</v>
      </c>
      <c r="H24" s="16">
        <v>5</v>
      </c>
      <c r="I24" s="18">
        <f>F24-C24</f>
        <v>0</v>
      </c>
      <c r="J24" s="18">
        <f>G24-D24</f>
        <v>0</v>
      </c>
      <c r="U24" s="7">
        <v>5</v>
      </c>
      <c r="W24" s="7">
        <f t="shared" si="0"/>
        <v>5</v>
      </c>
    </row>
    <row r="25" spans="1:23" x14ac:dyDescent="0.2">
      <c r="A25" s="5">
        <v>24</v>
      </c>
      <c r="B25" s="5" t="s">
        <v>291</v>
      </c>
      <c r="C25" s="6">
        <v>39.0244</v>
      </c>
      <c r="D25" s="6">
        <v>-77.685000000000002</v>
      </c>
      <c r="E25" s="17"/>
      <c r="F25" s="17"/>
      <c r="G25" s="17"/>
      <c r="H25" s="17"/>
      <c r="I25" s="17"/>
      <c r="J25" s="17"/>
      <c r="K25" s="7">
        <v>8.3333333333299997</v>
      </c>
      <c r="M25" s="7">
        <v>6</v>
      </c>
      <c r="Q25" s="7">
        <v>7</v>
      </c>
      <c r="R25" s="7">
        <v>7</v>
      </c>
      <c r="S25" s="7">
        <v>9</v>
      </c>
      <c r="T25" s="7">
        <v>8</v>
      </c>
      <c r="V25" s="7">
        <v>7.75</v>
      </c>
      <c r="W25" s="7">
        <f t="shared" si="0"/>
        <v>7.75</v>
      </c>
    </row>
    <row r="26" spans="1:23" x14ac:dyDescent="0.2">
      <c r="A26" s="5">
        <v>25</v>
      </c>
      <c r="B26" s="5" t="s">
        <v>292</v>
      </c>
      <c r="C26" s="6">
        <v>38.986939999999997</v>
      </c>
      <c r="D26" s="6">
        <v>-77.79083</v>
      </c>
      <c r="E26" s="17"/>
      <c r="F26" s="17"/>
      <c r="G26" s="17"/>
      <c r="H26" s="17"/>
      <c r="I26" s="17"/>
      <c r="J26" s="17"/>
      <c r="K26" s="7">
        <v>9</v>
      </c>
      <c r="M26" s="7">
        <v>9</v>
      </c>
      <c r="N26" s="7">
        <v>7</v>
      </c>
      <c r="Q26" s="7">
        <v>10</v>
      </c>
      <c r="R26" s="7">
        <v>11</v>
      </c>
      <c r="S26" s="7">
        <v>9</v>
      </c>
      <c r="V26" s="7">
        <v>9.25</v>
      </c>
      <c r="W26" s="7">
        <f t="shared" si="0"/>
        <v>10</v>
      </c>
    </row>
    <row r="27" spans="1:23" x14ac:dyDescent="0.2">
      <c r="A27" s="5">
        <v>26</v>
      </c>
      <c r="B27" s="5" t="s">
        <v>293</v>
      </c>
      <c r="C27" s="6">
        <v>38.935830000000003</v>
      </c>
      <c r="D27" s="6">
        <v>-77.870559999999998</v>
      </c>
      <c r="E27" s="16" t="s">
        <v>293</v>
      </c>
      <c r="F27" s="16">
        <v>38.935830000000003</v>
      </c>
      <c r="G27" s="16">
        <v>-77.870559999999998</v>
      </c>
      <c r="H27" s="16">
        <v>10</v>
      </c>
      <c r="I27" s="18">
        <f>F27-C27</f>
        <v>0</v>
      </c>
      <c r="J27" s="18">
        <f>G27-D27</f>
        <v>0</v>
      </c>
      <c r="K27" s="7">
        <v>7.5</v>
      </c>
      <c r="L27" s="7">
        <v>6</v>
      </c>
      <c r="N27" s="7">
        <v>11</v>
      </c>
      <c r="Q27" s="7">
        <v>9</v>
      </c>
      <c r="R27" s="7">
        <v>9</v>
      </c>
      <c r="S27" s="7">
        <v>9.5</v>
      </c>
      <c r="T27" s="7">
        <v>9</v>
      </c>
      <c r="U27" s="7">
        <v>8.5</v>
      </c>
      <c r="V27" s="7">
        <v>9.5</v>
      </c>
      <c r="W27" s="7">
        <f t="shared" si="0"/>
        <v>9</v>
      </c>
    </row>
    <row r="28" spans="1:23" x14ac:dyDescent="0.2">
      <c r="A28" s="5">
        <v>27</v>
      </c>
      <c r="B28" s="5" t="s">
        <v>294</v>
      </c>
      <c r="C28" s="6">
        <v>38.913609999999998</v>
      </c>
      <c r="D28" s="6">
        <v>-77.923330000000007</v>
      </c>
      <c r="E28" s="17"/>
      <c r="F28" s="17"/>
      <c r="G28" s="17"/>
      <c r="H28" s="17"/>
      <c r="I28" s="17"/>
      <c r="J28" s="17"/>
      <c r="K28" s="7">
        <v>10</v>
      </c>
      <c r="L28" s="7">
        <v>11</v>
      </c>
      <c r="M28" s="7">
        <v>12</v>
      </c>
      <c r="W28" s="7"/>
    </row>
    <row r="29" spans="1:23" x14ac:dyDescent="0.2">
      <c r="A29" s="5">
        <v>28</v>
      </c>
      <c r="B29" s="5" t="s">
        <v>295</v>
      </c>
      <c r="C29" s="6">
        <v>39.023099999999999</v>
      </c>
      <c r="D29" s="6">
        <v>-77.5886</v>
      </c>
      <c r="E29" s="17"/>
      <c r="F29" s="17"/>
      <c r="G29" s="17"/>
      <c r="H29" s="17"/>
      <c r="I29" s="17"/>
      <c r="J29" s="17"/>
      <c r="K29" s="7">
        <v>11</v>
      </c>
      <c r="L29" s="7">
        <v>11</v>
      </c>
      <c r="M29" s="7">
        <v>9</v>
      </c>
      <c r="O29" s="7">
        <v>11</v>
      </c>
      <c r="V29" s="7">
        <v>11</v>
      </c>
      <c r="W29" s="7">
        <f t="shared" si="0"/>
        <v>11</v>
      </c>
    </row>
    <row r="30" spans="1:23" x14ac:dyDescent="0.2">
      <c r="A30" s="5">
        <v>29</v>
      </c>
      <c r="B30" s="5" t="s">
        <v>296</v>
      </c>
      <c r="C30" s="6">
        <v>39.028350000000003</v>
      </c>
      <c r="D30" s="6">
        <v>-77.590549999999993</v>
      </c>
      <c r="E30" s="17"/>
      <c r="F30" s="17"/>
      <c r="G30" s="17"/>
      <c r="H30" s="17"/>
      <c r="I30" s="17"/>
      <c r="J30" s="17"/>
      <c r="K30" s="7">
        <v>8</v>
      </c>
      <c r="L30" s="7">
        <v>5</v>
      </c>
      <c r="M30" s="7">
        <v>4</v>
      </c>
      <c r="N30" s="7">
        <v>4</v>
      </c>
      <c r="V30" s="7">
        <v>4</v>
      </c>
      <c r="W30" s="7"/>
    </row>
    <row r="31" spans="1:23" x14ac:dyDescent="0.2">
      <c r="A31" s="5">
        <v>30</v>
      </c>
      <c r="B31" s="5" t="s">
        <v>176</v>
      </c>
      <c r="C31" s="6">
        <v>38.913890000000002</v>
      </c>
      <c r="D31" s="6">
        <v>-77.89</v>
      </c>
      <c r="E31" s="17"/>
      <c r="F31" s="17"/>
      <c r="G31" s="17"/>
      <c r="H31" s="17"/>
      <c r="I31" s="17"/>
      <c r="J31" s="17"/>
      <c r="P31" s="7">
        <v>8</v>
      </c>
      <c r="V31" s="7">
        <v>8</v>
      </c>
      <c r="W31" s="7">
        <f t="shared" si="0"/>
        <v>8</v>
      </c>
    </row>
    <row r="32" spans="1:23" x14ac:dyDescent="0.2">
      <c r="A32" s="5">
        <v>31</v>
      </c>
      <c r="B32" s="5" t="s">
        <v>297</v>
      </c>
      <c r="C32" s="6">
        <v>38.927399999999999</v>
      </c>
      <c r="D32" s="6">
        <v>-77.413399999999996</v>
      </c>
      <c r="E32" s="17"/>
      <c r="F32" s="17"/>
      <c r="G32" s="17"/>
      <c r="H32" s="17"/>
      <c r="I32" s="17"/>
      <c r="J32" s="17"/>
      <c r="N32" s="7">
        <v>5</v>
      </c>
      <c r="U32" s="7">
        <v>6</v>
      </c>
      <c r="V32" s="7">
        <v>5</v>
      </c>
      <c r="W32" s="7">
        <f t="shared" si="0"/>
        <v>6</v>
      </c>
    </row>
    <row r="33" spans="1:23" x14ac:dyDescent="0.2">
      <c r="A33" s="5">
        <v>32</v>
      </c>
      <c r="B33" s="5" t="s">
        <v>298</v>
      </c>
      <c r="C33" s="6">
        <v>38.9392</v>
      </c>
      <c r="D33" s="6">
        <v>-77.405900000000003</v>
      </c>
      <c r="E33" s="17"/>
      <c r="F33" s="17"/>
      <c r="G33" s="17"/>
      <c r="H33" s="17"/>
      <c r="I33" s="17"/>
      <c r="J33" s="17"/>
      <c r="K33" s="7">
        <v>2.75</v>
      </c>
      <c r="L33" s="7">
        <v>3.75</v>
      </c>
      <c r="M33" s="7">
        <v>2</v>
      </c>
      <c r="N33" s="7">
        <v>3.75</v>
      </c>
      <c r="P33" s="7">
        <v>3</v>
      </c>
      <c r="U33" s="7">
        <v>5.25</v>
      </c>
      <c r="V33" s="7">
        <v>3.375</v>
      </c>
      <c r="W33" s="7">
        <f t="shared" si="0"/>
        <v>4.125</v>
      </c>
    </row>
    <row r="34" spans="1:23" x14ac:dyDescent="0.2">
      <c r="A34" s="5">
        <v>33</v>
      </c>
      <c r="B34" s="5" t="s">
        <v>299</v>
      </c>
      <c r="C34" s="6">
        <v>38.965560000000004</v>
      </c>
      <c r="D34" s="6">
        <v>-77.655559999999994</v>
      </c>
      <c r="E34" s="17"/>
      <c r="F34" s="17"/>
      <c r="G34" s="17"/>
      <c r="H34" s="17"/>
      <c r="I34" s="17"/>
      <c r="J34" s="17"/>
      <c r="Q34" s="7">
        <v>12</v>
      </c>
      <c r="R34" s="7">
        <v>9</v>
      </c>
      <c r="V34" s="7">
        <v>10.5</v>
      </c>
      <c r="W34" s="7">
        <f t="shared" si="0"/>
        <v>10.5</v>
      </c>
    </row>
    <row r="35" spans="1:23" x14ac:dyDescent="0.2">
      <c r="A35" s="5">
        <v>34</v>
      </c>
      <c r="B35" s="5" t="s">
        <v>300</v>
      </c>
      <c r="C35" s="6">
        <v>39.030833000000001</v>
      </c>
      <c r="D35" s="6">
        <v>-77.870277999999999</v>
      </c>
      <c r="E35" s="16" t="s">
        <v>300</v>
      </c>
      <c r="F35" s="16">
        <v>39.030833000000001</v>
      </c>
      <c r="G35" s="16">
        <v>-77.870277999999999</v>
      </c>
      <c r="H35" s="16">
        <v>7</v>
      </c>
      <c r="I35" s="18">
        <f t="shared" ref="I35:J36" si="2">F35-C35</f>
        <v>0</v>
      </c>
      <c r="J35" s="18">
        <f t="shared" si="2"/>
        <v>0</v>
      </c>
      <c r="K35" s="7">
        <v>7.25</v>
      </c>
      <c r="M35" s="7">
        <v>10.5</v>
      </c>
      <c r="N35" s="7">
        <v>7</v>
      </c>
      <c r="Q35" s="7">
        <v>12</v>
      </c>
      <c r="R35" s="7">
        <v>10.666666666699999</v>
      </c>
      <c r="S35" s="7">
        <v>11.5</v>
      </c>
      <c r="T35" s="7">
        <v>9</v>
      </c>
      <c r="U35" s="7">
        <v>9.5</v>
      </c>
      <c r="V35" s="7">
        <v>10.0333333333</v>
      </c>
      <c r="W35" s="7">
        <f t="shared" si="0"/>
        <v>10.53333333334</v>
      </c>
    </row>
    <row r="36" spans="1:23" x14ac:dyDescent="0.2">
      <c r="A36" s="5">
        <v>35</v>
      </c>
      <c r="B36" s="5" t="s">
        <v>301</v>
      </c>
      <c r="C36" s="6">
        <v>39.053361109999997</v>
      </c>
      <c r="D36" s="6">
        <v>-77.87344444</v>
      </c>
      <c r="E36" s="16" t="s">
        <v>202</v>
      </c>
      <c r="F36" s="16">
        <v>39.053361109999997</v>
      </c>
      <c r="G36" s="16">
        <v>-77.87344444</v>
      </c>
      <c r="H36" s="16">
        <v>10</v>
      </c>
      <c r="I36" s="18">
        <f t="shared" si="2"/>
        <v>0</v>
      </c>
      <c r="J36" s="18">
        <f t="shared" si="2"/>
        <v>0</v>
      </c>
      <c r="R36" s="7">
        <v>9.5</v>
      </c>
      <c r="S36" s="7">
        <v>8</v>
      </c>
      <c r="U36" s="7">
        <v>10.5</v>
      </c>
      <c r="V36" s="7">
        <v>8.75</v>
      </c>
      <c r="W36" s="7">
        <f t="shared" si="0"/>
        <v>9.3333333333333339</v>
      </c>
    </row>
    <row r="37" spans="1:23" x14ac:dyDescent="0.2">
      <c r="A37" s="5">
        <v>36</v>
      </c>
      <c r="B37" s="5" t="s">
        <v>302</v>
      </c>
      <c r="C37" s="6">
        <v>39.174821999999999</v>
      </c>
      <c r="D37" s="6">
        <v>-77.529893999999999</v>
      </c>
      <c r="E37" s="17"/>
      <c r="F37" s="17"/>
      <c r="G37" s="17"/>
      <c r="H37" s="17"/>
      <c r="I37" s="17"/>
      <c r="J37" s="17"/>
      <c r="Q37" s="7">
        <v>9</v>
      </c>
      <c r="U37" s="7">
        <v>10</v>
      </c>
      <c r="V37" s="7">
        <v>9</v>
      </c>
      <c r="W37" s="7">
        <f t="shared" si="0"/>
        <v>9.5</v>
      </c>
    </row>
    <row r="38" spans="1:23" x14ac:dyDescent="0.2">
      <c r="A38" s="5">
        <v>37</v>
      </c>
      <c r="B38" s="5" t="s">
        <v>195</v>
      </c>
      <c r="C38" s="6">
        <v>38.975580999999998</v>
      </c>
      <c r="D38" s="6">
        <v>-77.651193000000006</v>
      </c>
      <c r="E38" s="16" t="s">
        <v>195</v>
      </c>
      <c r="F38" s="16">
        <v>38.975580999999998</v>
      </c>
      <c r="G38" s="16">
        <v>-77.651193000000006</v>
      </c>
      <c r="H38" s="16">
        <v>9.5</v>
      </c>
      <c r="I38" s="18">
        <f>F38-C38</f>
        <v>0</v>
      </c>
      <c r="J38" s="18">
        <f>G38-D38</f>
        <v>0</v>
      </c>
      <c r="Q38" s="7">
        <v>9</v>
      </c>
      <c r="T38" s="7">
        <v>11</v>
      </c>
      <c r="U38" s="7">
        <v>11</v>
      </c>
      <c r="V38" s="7">
        <v>10</v>
      </c>
      <c r="W38" s="7">
        <f t="shared" si="0"/>
        <v>10.333333333333334</v>
      </c>
    </row>
    <row r="39" spans="1:23" x14ac:dyDescent="0.2">
      <c r="A39" s="5">
        <v>38</v>
      </c>
      <c r="B39" s="5" t="s">
        <v>303</v>
      </c>
      <c r="C39" s="6">
        <v>38.932220000000001</v>
      </c>
      <c r="D39" s="6">
        <v>-77.737219999999994</v>
      </c>
      <c r="E39" s="17"/>
      <c r="F39" s="17"/>
      <c r="G39" s="17"/>
      <c r="H39" s="17"/>
      <c r="I39" s="17"/>
      <c r="J39" s="17"/>
      <c r="K39" s="7">
        <v>8.5</v>
      </c>
      <c r="M39" s="7">
        <v>9</v>
      </c>
      <c r="N39" s="7">
        <v>10</v>
      </c>
      <c r="V39" s="7">
        <v>10</v>
      </c>
      <c r="W39" s="7"/>
    </row>
    <row r="40" spans="1:23" x14ac:dyDescent="0.2">
      <c r="A40" s="5">
        <v>39</v>
      </c>
      <c r="B40" s="5" t="s">
        <v>304</v>
      </c>
      <c r="C40" s="6">
        <v>38.880589000000001</v>
      </c>
      <c r="D40" s="6">
        <v>-77.765158999999997</v>
      </c>
      <c r="E40" s="17"/>
      <c r="F40" s="17"/>
      <c r="G40" s="17"/>
      <c r="H40" s="17"/>
      <c r="I40" s="17"/>
      <c r="J40" s="17"/>
      <c r="P40" s="7">
        <v>11</v>
      </c>
      <c r="Q40" s="7">
        <v>9</v>
      </c>
      <c r="V40" s="7">
        <v>10</v>
      </c>
      <c r="W40" s="7">
        <f t="shared" si="0"/>
        <v>10</v>
      </c>
    </row>
    <row r="41" spans="1:23" x14ac:dyDescent="0.2">
      <c r="A41" s="5">
        <v>40</v>
      </c>
      <c r="B41" s="5" t="s">
        <v>305</v>
      </c>
      <c r="C41" s="6">
        <v>39.241667</v>
      </c>
      <c r="D41" s="6">
        <v>-77.673333</v>
      </c>
      <c r="E41" s="17"/>
      <c r="F41" s="17"/>
      <c r="G41" s="17"/>
      <c r="H41" s="17"/>
      <c r="I41" s="17"/>
      <c r="J41" s="17"/>
      <c r="K41" s="7">
        <v>11</v>
      </c>
      <c r="L41" s="7">
        <v>8</v>
      </c>
      <c r="O41" s="7">
        <v>11</v>
      </c>
      <c r="P41" s="7">
        <v>11</v>
      </c>
      <c r="R41" s="7">
        <v>10</v>
      </c>
      <c r="T41" s="7">
        <v>9</v>
      </c>
      <c r="V41" s="7">
        <v>10.25</v>
      </c>
      <c r="W41" s="7">
        <f t="shared" si="0"/>
        <v>10.25</v>
      </c>
    </row>
    <row r="42" spans="1:23" x14ac:dyDescent="0.2">
      <c r="A42" s="5">
        <v>41</v>
      </c>
      <c r="B42" s="5" t="s">
        <v>306</v>
      </c>
      <c r="C42" s="6">
        <v>39.053888999999998</v>
      </c>
      <c r="D42" s="6">
        <v>-77.751943999999995</v>
      </c>
      <c r="E42" s="17"/>
      <c r="F42" s="17"/>
      <c r="G42" s="17"/>
      <c r="H42" s="17"/>
      <c r="I42" s="17"/>
      <c r="J42" s="17"/>
      <c r="P42" s="7">
        <v>12</v>
      </c>
      <c r="V42" s="7">
        <v>12</v>
      </c>
      <c r="W42" s="7">
        <f t="shared" si="0"/>
        <v>12</v>
      </c>
    </row>
    <row r="43" spans="1:23" x14ac:dyDescent="0.2">
      <c r="A43" s="5">
        <v>42</v>
      </c>
      <c r="B43" s="5" t="s">
        <v>307</v>
      </c>
      <c r="C43" s="6">
        <v>38.959561999999998</v>
      </c>
      <c r="D43" s="6">
        <v>-77.544730000000001</v>
      </c>
      <c r="E43" s="17"/>
      <c r="F43" s="17"/>
      <c r="G43" s="17"/>
      <c r="H43" s="17"/>
      <c r="I43" s="17"/>
      <c r="J43" s="17"/>
      <c r="M43" s="7">
        <v>7</v>
      </c>
      <c r="W43" s="7"/>
    </row>
    <row r="44" spans="1:23" x14ac:dyDescent="0.2">
      <c r="A44" s="5">
        <v>43</v>
      </c>
      <c r="B44" s="5" t="s">
        <v>229</v>
      </c>
      <c r="C44" s="6">
        <v>39.092619999999997</v>
      </c>
      <c r="D44" s="6">
        <v>-77.715689999999995</v>
      </c>
      <c r="E44" s="16" t="s">
        <v>229</v>
      </c>
      <c r="F44" s="16">
        <v>39.092619999999997</v>
      </c>
      <c r="G44" s="16">
        <v>-77.715689999999995</v>
      </c>
      <c r="H44" s="16">
        <v>10.5</v>
      </c>
      <c r="I44" s="18">
        <f t="shared" ref="I44:J45" si="3">F44-C44</f>
        <v>0</v>
      </c>
      <c r="J44" s="18">
        <f t="shared" si="3"/>
        <v>0</v>
      </c>
      <c r="R44" s="7">
        <v>9</v>
      </c>
      <c r="S44" s="7">
        <v>11</v>
      </c>
      <c r="U44" s="7">
        <v>8</v>
      </c>
      <c r="V44" s="7">
        <v>10</v>
      </c>
      <c r="W44" s="7">
        <f t="shared" si="0"/>
        <v>9.3333333333333339</v>
      </c>
    </row>
    <row r="45" spans="1:23" x14ac:dyDescent="0.2">
      <c r="A45" s="5">
        <v>44</v>
      </c>
      <c r="B45" s="5" t="s">
        <v>188</v>
      </c>
      <c r="C45" s="6">
        <v>39.109279999999998</v>
      </c>
      <c r="D45" s="6">
        <v>-77.736919999999998</v>
      </c>
      <c r="E45" s="16" t="s">
        <v>188</v>
      </c>
      <c r="F45" s="16">
        <v>39.109279999999998</v>
      </c>
      <c r="G45" s="16">
        <v>-77.736919999999998</v>
      </c>
      <c r="H45" s="16">
        <v>11.5</v>
      </c>
      <c r="I45" s="18">
        <f t="shared" si="3"/>
        <v>0</v>
      </c>
      <c r="J45" s="18">
        <f t="shared" si="3"/>
        <v>0</v>
      </c>
      <c r="R45" s="7">
        <v>11</v>
      </c>
      <c r="S45" s="7">
        <v>11</v>
      </c>
      <c r="T45" s="7">
        <v>11.5</v>
      </c>
      <c r="U45" s="7">
        <v>10.333333333333334</v>
      </c>
      <c r="V45" s="7">
        <v>11.166666666699999</v>
      </c>
      <c r="W45" s="7">
        <f t="shared" si="0"/>
        <v>10.958333333333334</v>
      </c>
    </row>
    <row r="46" spans="1:23" x14ac:dyDescent="0.2">
      <c r="A46" s="5">
        <v>45</v>
      </c>
      <c r="B46" s="5" t="s">
        <v>187</v>
      </c>
      <c r="C46" s="6">
        <v>39.116689999999998</v>
      </c>
      <c r="D46" s="6">
        <v>-77.750079999999997</v>
      </c>
      <c r="E46" s="17"/>
      <c r="F46" s="17"/>
      <c r="G46" s="17"/>
      <c r="H46" s="17"/>
      <c r="I46" s="17"/>
      <c r="J46" s="17"/>
      <c r="R46" s="7">
        <v>6</v>
      </c>
      <c r="S46" s="7">
        <v>9.5</v>
      </c>
      <c r="V46" s="7">
        <v>7.75</v>
      </c>
      <c r="W46" s="7">
        <f t="shared" si="0"/>
        <v>7.75</v>
      </c>
    </row>
    <row r="47" spans="1:23" x14ac:dyDescent="0.2">
      <c r="A47" s="5">
        <v>46</v>
      </c>
      <c r="B47" s="5" t="s">
        <v>308</v>
      </c>
      <c r="C47" s="6">
        <v>39.118889000000003</v>
      </c>
      <c r="D47" s="6">
        <v>-77.752499999999998</v>
      </c>
      <c r="E47" s="17"/>
      <c r="F47" s="17"/>
      <c r="G47" s="17"/>
      <c r="H47" s="17"/>
      <c r="I47" s="17"/>
      <c r="J47" s="17"/>
      <c r="S47" s="7">
        <v>9.33</v>
      </c>
      <c r="T47" s="7">
        <v>10</v>
      </c>
      <c r="V47" s="7">
        <v>9.6649999999999991</v>
      </c>
      <c r="W47" s="7">
        <f t="shared" si="0"/>
        <v>9.6649999999999991</v>
      </c>
    </row>
    <row r="48" spans="1:23" x14ac:dyDescent="0.2">
      <c r="A48" s="5">
        <v>47</v>
      </c>
      <c r="B48" s="5" t="s">
        <v>309</v>
      </c>
      <c r="C48" s="6">
        <v>39.092619999999997</v>
      </c>
      <c r="D48" s="6">
        <v>-77.715689999999995</v>
      </c>
      <c r="E48" s="17"/>
      <c r="F48" s="17"/>
      <c r="G48" s="17"/>
      <c r="H48" s="17"/>
      <c r="I48" s="17"/>
      <c r="J48" s="17"/>
      <c r="S48" s="7">
        <v>11</v>
      </c>
      <c r="T48" s="7">
        <v>11</v>
      </c>
      <c r="V48" s="7">
        <v>11</v>
      </c>
      <c r="W48" s="7">
        <f t="shared" si="0"/>
        <v>11</v>
      </c>
    </row>
    <row r="49" spans="1:23" x14ac:dyDescent="0.2">
      <c r="A49" s="5">
        <v>48</v>
      </c>
      <c r="B49" s="5" t="s">
        <v>310</v>
      </c>
      <c r="C49" s="6">
        <v>39.288330000000002</v>
      </c>
      <c r="D49" s="6">
        <v>-77.736670000000004</v>
      </c>
      <c r="E49" s="17"/>
      <c r="F49" s="17"/>
      <c r="G49" s="17"/>
      <c r="H49" s="17"/>
      <c r="I49" s="17"/>
      <c r="J49" s="17"/>
      <c r="L49" s="7">
        <v>9</v>
      </c>
      <c r="M49" s="7">
        <v>9</v>
      </c>
      <c r="S49" s="7">
        <v>12</v>
      </c>
      <c r="V49" s="7">
        <v>12</v>
      </c>
      <c r="W49" s="7">
        <f t="shared" si="0"/>
        <v>12</v>
      </c>
    </row>
    <row r="50" spans="1:23" x14ac:dyDescent="0.2">
      <c r="A50" s="5">
        <v>49</v>
      </c>
      <c r="B50" s="5" t="s">
        <v>311</v>
      </c>
      <c r="C50" s="6">
        <v>39.190199999999997</v>
      </c>
      <c r="D50" s="6">
        <v>-77.614900000000006</v>
      </c>
      <c r="E50" s="16" t="s">
        <v>311</v>
      </c>
      <c r="F50" s="16">
        <v>39.190199999999997</v>
      </c>
      <c r="G50" s="16">
        <v>-77.614900000000006</v>
      </c>
      <c r="H50" s="16">
        <v>11</v>
      </c>
      <c r="I50" s="18">
        <f>F50-C50</f>
        <v>0</v>
      </c>
      <c r="J50" s="18">
        <f>G50-D50</f>
        <v>0</v>
      </c>
      <c r="K50" s="7">
        <v>7.5</v>
      </c>
      <c r="L50" s="7">
        <v>8.5</v>
      </c>
      <c r="M50" s="7">
        <v>8</v>
      </c>
      <c r="O50" s="7">
        <v>10</v>
      </c>
      <c r="R50" s="7">
        <v>8.5</v>
      </c>
      <c r="S50" s="7">
        <v>12</v>
      </c>
      <c r="U50" s="7">
        <v>8</v>
      </c>
      <c r="V50" s="7">
        <v>10.166666666699999</v>
      </c>
      <c r="W50" s="7">
        <f t="shared" si="0"/>
        <v>9.625</v>
      </c>
    </row>
    <row r="51" spans="1:23" x14ac:dyDescent="0.2">
      <c r="A51" s="5">
        <v>50</v>
      </c>
      <c r="B51" s="5" t="s">
        <v>312</v>
      </c>
      <c r="C51" s="6">
        <v>39.141666999999998</v>
      </c>
      <c r="D51" s="6">
        <v>-77.716110999999998</v>
      </c>
      <c r="E51" s="17"/>
      <c r="F51" s="17"/>
      <c r="G51" s="17"/>
      <c r="H51" s="17"/>
      <c r="I51" s="17"/>
      <c r="J51" s="17"/>
      <c r="O51" s="7">
        <v>8</v>
      </c>
      <c r="V51" s="7">
        <v>8</v>
      </c>
      <c r="W51" s="7">
        <f t="shared" si="0"/>
        <v>8</v>
      </c>
    </row>
    <row r="52" spans="1:23" x14ac:dyDescent="0.2">
      <c r="A52" s="5">
        <v>51</v>
      </c>
      <c r="B52" s="5" t="s">
        <v>313</v>
      </c>
      <c r="C52" s="6">
        <v>38.959200000000003</v>
      </c>
      <c r="D52" s="6">
        <v>-77.371399999999994</v>
      </c>
      <c r="E52" s="16" t="s">
        <v>313</v>
      </c>
      <c r="F52" s="16">
        <v>38.959200000000003</v>
      </c>
      <c r="G52" s="16">
        <v>-77.371399999999994</v>
      </c>
      <c r="H52" s="19">
        <v>5.666666666666667</v>
      </c>
      <c r="I52" s="18">
        <f>F52-C52</f>
        <v>0</v>
      </c>
      <c r="J52" s="18">
        <f>G52-D52</f>
        <v>0</v>
      </c>
      <c r="K52" s="7">
        <v>6</v>
      </c>
      <c r="L52" s="7">
        <v>5</v>
      </c>
      <c r="M52" s="7">
        <v>6</v>
      </c>
      <c r="N52" s="7">
        <v>4.75</v>
      </c>
      <c r="P52" s="7">
        <v>4.6666666666700003</v>
      </c>
      <c r="Q52" s="7">
        <v>4</v>
      </c>
      <c r="R52" s="7">
        <v>4.6666666666700003</v>
      </c>
      <c r="S52" s="7">
        <v>5.5</v>
      </c>
      <c r="T52" s="7">
        <v>4.6666666666700003</v>
      </c>
      <c r="U52" s="7">
        <v>5.25</v>
      </c>
      <c r="V52" s="7">
        <v>4.7083333333299997</v>
      </c>
      <c r="W52" s="7">
        <f t="shared" si="0"/>
        <v>4.7916666666683332</v>
      </c>
    </row>
    <row r="53" spans="1:23" x14ac:dyDescent="0.2">
      <c r="A53" s="5">
        <v>52</v>
      </c>
      <c r="B53" s="5" t="s">
        <v>314</v>
      </c>
      <c r="C53" s="6">
        <v>38.991599999999998</v>
      </c>
      <c r="D53" s="6">
        <v>-77.366529999999997</v>
      </c>
      <c r="E53" s="17"/>
      <c r="F53" s="17"/>
      <c r="G53" s="17"/>
      <c r="H53" s="17"/>
      <c r="I53" s="17"/>
      <c r="J53" s="17"/>
      <c r="N53" s="7">
        <v>5</v>
      </c>
      <c r="O53" s="7">
        <v>6</v>
      </c>
      <c r="U53" s="7">
        <v>4</v>
      </c>
      <c r="V53" s="7">
        <v>5.5</v>
      </c>
      <c r="W53" s="7">
        <f t="shared" si="0"/>
        <v>5</v>
      </c>
    </row>
    <row r="54" spans="1:23" x14ac:dyDescent="0.2">
      <c r="A54" s="5">
        <v>53</v>
      </c>
      <c r="B54" s="5" t="s">
        <v>315</v>
      </c>
      <c r="C54" s="6">
        <v>38.9788</v>
      </c>
      <c r="D54" s="6">
        <v>-77.364400000000003</v>
      </c>
      <c r="E54" s="16" t="s">
        <v>315</v>
      </c>
      <c r="F54" s="16">
        <v>38.9788</v>
      </c>
      <c r="G54" s="16">
        <v>-77.364400000000003</v>
      </c>
      <c r="H54" s="19">
        <v>4.666666666666667</v>
      </c>
      <c r="I54" s="18">
        <f>F54-C54</f>
        <v>0</v>
      </c>
      <c r="J54" s="18">
        <f>G54-D54</f>
        <v>0</v>
      </c>
      <c r="K54" s="7">
        <v>2.75</v>
      </c>
      <c r="L54" s="7">
        <v>4.6666666666700003</v>
      </c>
      <c r="M54" s="7">
        <v>5.5</v>
      </c>
      <c r="N54" s="7">
        <v>3.5</v>
      </c>
      <c r="P54" s="7">
        <v>6.3333333333299997</v>
      </c>
      <c r="Q54" s="7">
        <v>4.25</v>
      </c>
      <c r="R54" s="7">
        <v>5</v>
      </c>
      <c r="S54" s="7">
        <v>3.25</v>
      </c>
      <c r="T54" s="7">
        <v>5</v>
      </c>
      <c r="U54" s="7">
        <v>4</v>
      </c>
      <c r="V54" s="7">
        <v>4.5555555555599998</v>
      </c>
      <c r="W54" s="7">
        <f t="shared" si="0"/>
        <v>4.6388888888883333</v>
      </c>
    </row>
    <row r="55" spans="1:23" x14ac:dyDescent="0.2">
      <c r="A55" s="5">
        <v>54</v>
      </c>
      <c r="B55" s="5" t="s">
        <v>153</v>
      </c>
      <c r="C55" s="6">
        <v>39.005470000000003</v>
      </c>
      <c r="D55" s="6">
        <v>-77.372478999999998</v>
      </c>
      <c r="E55" s="17"/>
      <c r="F55" s="17"/>
      <c r="G55" s="17"/>
      <c r="H55" s="17"/>
      <c r="I55" s="17"/>
      <c r="J55" s="17"/>
      <c r="O55" s="7">
        <v>6</v>
      </c>
      <c r="P55" s="7">
        <v>5</v>
      </c>
      <c r="R55" s="7">
        <v>6</v>
      </c>
      <c r="S55" s="7">
        <v>4</v>
      </c>
      <c r="T55" s="7">
        <v>3</v>
      </c>
      <c r="V55" s="7">
        <v>4.8</v>
      </c>
      <c r="W55" s="7">
        <f t="shared" si="0"/>
        <v>4.8</v>
      </c>
    </row>
    <row r="56" spans="1:23" x14ac:dyDescent="0.2">
      <c r="A56" s="5">
        <v>55</v>
      </c>
      <c r="B56" s="5" t="s">
        <v>316</v>
      </c>
      <c r="C56" s="6">
        <v>39.287944000000003</v>
      </c>
      <c r="D56" s="6">
        <v>-77.737975000000006</v>
      </c>
      <c r="E56" s="17"/>
      <c r="F56" s="17"/>
      <c r="G56" s="17"/>
      <c r="H56" s="17"/>
      <c r="I56" s="17"/>
      <c r="J56" s="17"/>
      <c r="K56" s="7">
        <v>11</v>
      </c>
      <c r="L56" s="7">
        <v>11</v>
      </c>
      <c r="M56" s="7">
        <v>7</v>
      </c>
      <c r="W56" s="7"/>
    </row>
    <row r="57" spans="1:23" x14ac:dyDescent="0.2">
      <c r="A57" s="5">
        <v>56</v>
      </c>
      <c r="B57" s="5" t="s">
        <v>317</v>
      </c>
      <c r="C57" s="6">
        <v>39.061388999999998</v>
      </c>
      <c r="D57" s="6">
        <v>-77.540833000000006</v>
      </c>
      <c r="E57" s="17"/>
      <c r="F57" s="17"/>
      <c r="G57" s="17"/>
      <c r="H57" s="17"/>
      <c r="I57" s="17"/>
      <c r="J57" s="17"/>
      <c r="K57" s="7">
        <v>12</v>
      </c>
      <c r="L57" s="7">
        <v>11</v>
      </c>
      <c r="M57" s="7">
        <v>9.5</v>
      </c>
      <c r="N57" s="7">
        <v>9</v>
      </c>
      <c r="V57" s="7">
        <v>9</v>
      </c>
      <c r="W57" s="7"/>
    </row>
    <row r="58" spans="1:23" x14ac:dyDescent="0.2">
      <c r="A58" s="5">
        <v>57</v>
      </c>
      <c r="B58" s="5" t="s">
        <v>318</v>
      </c>
      <c r="C58" s="6">
        <v>39.104999999999997</v>
      </c>
      <c r="D58" s="6">
        <v>-77.560833000000002</v>
      </c>
      <c r="E58" s="16" t="s">
        <v>324</v>
      </c>
      <c r="F58" s="16">
        <v>39.095550000000003</v>
      </c>
      <c r="G58" s="16">
        <v>-77.542400000000001</v>
      </c>
      <c r="H58" s="16">
        <v>6</v>
      </c>
      <c r="I58" s="18">
        <f>F58-C58</f>
        <v>-9.4499999999939632E-3</v>
      </c>
      <c r="J58" s="18">
        <f>G58-D58</f>
        <v>1.8433000000001698E-2</v>
      </c>
      <c r="R58" s="7">
        <v>0</v>
      </c>
      <c r="S58" s="7">
        <v>6</v>
      </c>
      <c r="T58" s="7">
        <v>4</v>
      </c>
      <c r="U58" s="7">
        <v>4.5</v>
      </c>
      <c r="V58" s="7">
        <v>5</v>
      </c>
      <c r="W58" s="7">
        <f t="shared" si="0"/>
        <v>3.625</v>
      </c>
    </row>
    <row r="59" spans="1:23" x14ac:dyDescent="0.2">
      <c r="A59" s="20" t="s">
        <v>332</v>
      </c>
      <c r="E59" s="16" t="s">
        <v>329</v>
      </c>
      <c r="F59" s="16">
        <v>39.114984999999997</v>
      </c>
      <c r="G59" s="16">
        <v>-77.571546999999995</v>
      </c>
      <c r="H59" s="16">
        <v>7</v>
      </c>
      <c r="I59" s="17"/>
      <c r="J59" s="17"/>
    </row>
    <row r="60" spans="1:23" x14ac:dyDescent="0.2">
      <c r="A60" s="20" t="s">
        <v>332</v>
      </c>
      <c r="E60" s="16" t="s">
        <v>328</v>
      </c>
      <c r="F60" s="16">
        <v>39.196197570000002</v>
      </c>
      <c r="G60" s="16">
        <v>-77.747030800000005</v>
      </c>
      <c r="H60" s="16">
        <v>9</v>
      </c>
      <c r="I60" s="17"/>
      <c r="J60" s="17"/>
    </row>
    <row r="61" spans="1:23" x14ac:dyDescent="0.2">
      <c r="A61" s="20" t="s">
        <v>332</v>
      </c>
      <c r="E61" s="16" t="s">
        <v>325</v>
      </c>
      <c r="F61" s="16">
        <v>38.924759999999999</v>
      </c>
      <c r="G61" s="16">
        <v>-77.406595999999993</v>
      </c>
      <c r="H61" s="16">
        <v>4</v>
      </c>
      <c r="I61" s="17"/>
      <c r="J61" s="17"/>
    </row>
    <row r="62" spans="1:23" x14ac:dyDescent="0.2">
      <c r="A62" s="20" t="s">
        <v>332</v>
      </c>
      <c r="E62" s="16" t="s">
        <v>245</v>
      </c>
      <c r="F62" s="16">
        <v>39.05071512</v>
      </c>
      <c r="G62" s="16">
        <v>-77.397382809940495</v>
      </c>
      <c r="H62" s="16">
        <v>5</v>
      </c>
      <c r="I62" s="17"/>
      <c r="J62" s="17"/>
    </row>
    <row r="63" spans="1:23" x14ac:dyDescent="0.2">
      <c r="A63" s="20" t="s">
        <v>332</v>
      </c>
      <c r="E63" s="16" t="s">
        <v>321</v>
      </c>
      <c r="F63" s="16">
        <v>38.905279999999998</v>
      </c>
      <c r="G63" s="16">
        <v>-78.029722000000007</v>
      </c>
      <c r="H63" s="16">
        <v>7.5</v>
      </c>
      <c r="I63" s="17"/>
      <c r="J63" s="17"/>
    </row>
    <row r="64" spans="1:23" x14ac:dyDescent="0.2">
      <c r="A64" s="20" t="s">
        <v>332</v>
      </c>
      <c r="E64" s="16" t="s">
        <v>326</v>
      </c>
      <c r="F64" s="16">
        <v>38.751080000000002</v>
      </c>
      <c r="G64" s="16">
        <v>-77.558959999999999</v>
      </c>
      <c r="H64" s="16">
        <v>5</v>
      </c>
      <c r="I64" s="17"/>
      <c r="J64" s="17"/>
    </row>
    <row r="65" spans="1:10" x14ac:dyDescent="0.2">
      <c r="A65" s="20" t="s">
        <v>332</v>
      </c>
      <c r="E65" s="16" t="s">
        <v>327</v>
      </c>
      <c r="F65" s="16">
        <v>39.130600000000001</v>
      </c>
      <c r="G65" s="16">
        <v>-77.559100000000001</v>
      </c>
      <c r="H65" s="16">
        <v>11</v>
      </c>
      <c r="I65" s="17"/>
      <c r="J65" s="17"/>
    </row>
  </sheetData>
  <conditionalFormatting sqref="K2:W58">
    <cfRule type="expression" dxfId="3" priority="1">
      <formula>0</formula>
    </cfRule>
  </conditionalFormatting>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8"/>
  <sheetViews>
    <sheetView workbookViewId="0">
      <selection activeCell="I14" sqref="I14"/>
    </sheetView>
  </sheetViews>
  <sheetFormatPr defaultColWidth="9.140625" defaultRowHeight="11.25" x14ac:dyDescent="0.2"/>
  <cols>
    <col min="1" max="1" width="7.140625" style="5" bestFit="1" customWidth="1"/>
    <col min="2" max="2" width="48.28515625" style="5" bestFit="1" customWidth="1"/>
    <col min="3" max="3" width="12.5703125" style="6" bestFit="1" customWidth="1"/>
    <col min="4" max="4" width="13.140625" style="6" bestFit="1" customWidth="1"/>
    <col min="5" max="14" width="12.5703125" style="7" bestFit="1" customWidth="1"/>
    <col min="15" max="15" width="8.7109375" style="7" customWidth="1"/>
    <col min="16" max="16" width="12.5703125" style="7" bestFit="1" customWidth="1"/>
    <col min="17" max="17" width="12.85546875" style="1" customWidth="1"/>
    <col min="18" max="16384" width="9.140625" style="1"/>
  </cols>
  <sheetData>
    <row r="1" spans="1:17" x14ac:dyDescent="0.2">
      <c r="A1" s="5" t="s">
        <v>251</v>
      </c>
      <c r="B1" s="5" t="s">
        <v>252</v>
      </c>
      <c r="C1" s="6" t="s">
        <v>253</v>
      </c>
      <c r="D1" s="6" t="s">
        <v>254</v>
      </c>
      <c r="E1" s="7" t="s">
        <v>255</v>
      </c>
      <c r="F1" s="7" t="s">
        <v>256</v>
      </c>
      <c r="G1" s="7" t="s">
        <v>257</v>
      </c>
      <c r="H1" s="7" t="s">
        <v>258</v>
      </c>
      <c r="I1" s="7" t="s">
        <v>259</v>
      </c>
      <c r="J1" s="7" t="s">
        <v>260</v>
      </c>
      <c r="K1" s="7" t="s">
        <v>261</v>
      </c>
      <c r="L1" s="7" t="s">
        <v>262</v>
      </c>
      <c r="M1" s="7" t="s">
        <v>263</v>
      </c>
      <c r="N1" s="7" t="s">
        <v>264</v>
      </c>
      <c r="O1" s="7" t="s">
        <v>265</v>
      </c>
      <c r="P1" s="7" t="s">
        <v>266</v>
      </c>
      <c r="Q1" s="1" t="s">
        <v>267</v>
      </c>
    </row>
    <row r="2" spans="1:17" x14ac:dyDescent="0.2">
      <c r="A2" s="5">
        <v>1</v>
      </c>
      <c r="B2" s="5" t="s">
        <v>268</v>
      </c>
      <c r="C2" s="6">
        <v>39.035556</v>
      </c>
      <c r="D2" s="6">
        <v>-77.488332999999997</v>
      </c>
      <c r="E2" s="7">
        <v>6</v>
      </c>
      <c r="F2" s="7">
        <v>7</v>
      </c>
      <c r="G2" s="7">
        <v>4</v>
      </c>
      <c r="H2" s="7">
        <v>6</v>
      </c>
      <c r="P2" s="7">
        <v>6</v>
      </c>
      <c r="Q2" s="7"/>
    </row>
    <row r="3" spans="1:17" x14ac:dyDescent="0.2">
      <c r="A3" s="5">
        <v>2</v>
      </c>
      <c r="B3" s="5" t="s">
        <v>269</v>
      </c>
      <c r="C3" s="6">
        <v>39.024158</v>
      </c>
      <c r="D3" s="6">
        <v>-77.496875000000003</v>
      </c>
      <c r="M3" s="7">
        <v>7</v>
      </c>
      <c r="N3" s="7">
        <v>7</v>
      </c>
      <c r="O3" s="7">
        <v>9</v>
      </c>
      <c r="P3" s="7">
        <v>7</v>
      </c>
      <c r="Q3" s="7">
        <f t="shared" ref="Q3:Q58" si="0">AVERAGE(I3:O3)</f>
        <v>7.666666666666667</v>
      </c>
    </row>
    <row r="4" spans="1:17" x14ac:dyDescent="0.2">
      <c r="A4" s="5">
        <v>3</v>
      </c>
      <c r="B4" s="5" t="s">
        <v>270</v>
      </c>
      <c r="C4" s="6">
        <v>38.855600000000003</v>
      </c>
      <c r="D4" s="6">
        <v>-77.429199999999994</v>
      </c>
      <c r="E4" s="7">
        <v>4</v>
      </c>
      <c r="F4" s="7">
        <v>4.75</v>
      </c>
      <c r="G4" s="7">
        <v>5.5</v>
      </c>
      <c r="H4" s="7">
        <v>5</v>
      </c>
      <c r="I4" s="7">
        <v>4</v>
      </c>
      <c r="P4" s="7">
        <v>4.5</v>
      </c>
      <c r="Q4" s="7">
        <f t="shared" si="0"/>
        <v>4</v>
      </c>
    </row>
    <row r="5" spans="1:17" x14ac:dyDescent="0.2">
      <c r="A5" s="5">
        <v>4</v>
      </c>
      <c r="B5" s="5" t="s">
        <v>271</v>
      </c>
      <c r="C5" s="6">
        <v>39.144167000000003</v>
      </c>
      <c r="D5" s="6">
        <v>-77.536389</v>
      </c>
      <c r="G5" s="7">
        <v>3</v>
      </c>
      <c r="H5" s="7">
        <v>5</v>
      </c>
      <c r="P5" s="7">
        <v>5</v>
      </c>
      <c r="Q5" s="7"/>
    </row>
    <row r="6" spans="1:17" x14ac:dyDescent="0.2">
      <c r="A6" s="5">
        <v>5</v>
      </c>
      <c r="B6" s="5" t="s">
        <v>272</v>
      </c>
      <c r="C6" s="6">
        <v>38.913060000000002</v>
      </c>
      <c r="D6" s="6">
        <v>-77.890559999999994</v>
      </c>
      <c r="E6" s="7">
        <v>10.5</v>
      </c>
      <c r="G6" s="7">
        <v>9</v>
      </c>
      <c r="H6" s="7">
        <v>0</v>
      </c>
      <c r="J6" s="7">
        <v>4</v>
      </c>
      <c r="K6" s="7">
        <v>7</v>
      </c>
      <c r="L6" s="7">
        <v>9</v>
      </c>
      <c r="M6" s="7">
        <v>9</v>
      </c>
      <c r="N6" s="7">
        <v>8.5</v>
      </c>
      <c r="O6" s="7">
        <v>9.5</v>
      </c>
      <c r="P6" s="7">
        <v>7.5</v>
      </c>
      <c r="Q6" s="7">
        <f t="shared" si="0"/>
        <v>7.833333333333333</v>
      </c>
    </row>
    <row r="7" spans="1:17" x14ac:dyDescent="0.2">
      <c r="A7" s="5">
        <v>6</v>
      </c>
      <c r="B7" s="5" t="s">
        <v>273</v>
      </c>
      <c r="C7" s="6">
        <v>38.893610000000002</v>
      </c>
      <c r="D7" s="6">
        <v>-77.904719999999998</v>
      </c>
      <c r="E7" s="7">
        <v>9.5</v>
      </c>
      <c r="G7" s="7">
        <v>10</v>
      </c>
      <c r="H7" s="7">
        <v>10</v>
      </c>
      <c r="P7" s="7">
        <v>10</v>
      </c>
      <c r="Q7" s="7"/>
    </row>
    <row r="8" spans="1:17" x14ac:dyDescent="0.2">
      <c r="A8" s="5">
        <v>7</v>
      </c>
      <c r="B8" s="5" t="s">
        <v>274</v>
      </c>
      <c r="C8" s="6">
        <v>38.984200000000001</v>
      </c>
      <c r="D8" s="6">
        <v>-77.5047</v>
      </c>
      <c r="G8" s="7">
        <v>7</v>
      </c>
      <c r="H8" s="7">
        <v>7</v>
      </c>
      <c r="I8" s="7">
        <v>8</v>
      </c>
      <c r="P8" s="7">
        <v>7.5</v>
      </c>
      <c r="Q8" s="7">
        <f t="shared" si="0"/>
        <v>8</v>
      </c>
    </row>
    <row r="9" spans="1:17" x14ac:dyDescent="0.2">
      <c r="A9" s="5">
        <v>8</v>
      </c>
      <c r="B9" s="5" t="s">
        <v>275</v>
      </c>
      <c r="C9" s="6">
        <v>39.048889000000003</v>
      </c>
      <c r="D9" s="6">
        <v>-77.431667000000004</v>
      </c>
      <c r="I9" s="7">
        <v>5</v>
      </c>
      <c r="P9" s="7">
        <v>5</v>
      </c>
      <c r="Q9" s="7">
        <f t="shared" si="0"/>
        <v>5</v>
      </c>
    </row>
    <row r="10" spans="1:17" x14ac:dyDescent="0.2">
      <c r="A10" s="5">
        <v>9</v>
      </c>
      <c r="B10" s="5" t="s">
        <v>276</v>
      </c>
      <c r="C10" s="6">
        <v>38.984082999999998</v>
      </c>
      <c r="D10" s="6">
        <v>-77.498182999999997</v>
      </c>
      <c r="E10" s="7">
        <v>8</v>
      </c>
      <c r="F10" s="7">
        <v>7.3333333333299997</v>
      </c>
      <c r="G10" s="7">
        <v>7</v>
      </c>
      <c r="Q10" s="7"/>
    </row>
    <row r="11" spans="1:17" x14ac:dyDescent="0.2">
      <c r="A11" s="5">
        <v>10</v>
      </c>
      <c r="B11" s="5" t="s">
        <v>250</v>
      </c>
      <c r="C11" s="6">
        <v>39.048889000000003</v>
      </c>
      <c r="D11" s="6">
        <v>-77.431667000000004</v>
      </c>
      <c r="J11" s="7">
        <v>3</v>
      </c>
      <c r="P11" s="7">
        <v>3</v>
      </c>
      <c r="Q11" s="7">
        <f t="shared" si="0"/>
        <v>3</v>
      </c>
    </row>
    <row r="12" spans="1:17" x14ac:dyDescent="0.2">
      <c r="A12" s="5">
        <v>11</v>
      </c>
      <c r="B12" s="5" t="s">
        <v>277</v>
      </c>
      <c r="C12" s="6">
        <v>39.051859999999998</v>
      </c>
      <c r="D12" s="6">
        <v>-77.432477000000006</v>
      </c>
      <c r="M12" s="7">
        <v>6</v>
      </c>
      <c r="P12" s="7">
        <v>6</v>
      </c>
      <c r="Q12" s="7">
        <f t="shared" si="0"/>
        <v>6</v>
      </c>
    </row>
    <row r="13" spans="1:17" x14ac:dyDescent="0.2">
      <c r="A13" s="5">
        <v>12</v>
      </c>
      <c r="B13" s="5" t="s">
        <v>278</v>
      </c>
      <c r="C13" s="6">
        <v>38.804361</v>
      </c>
      <c r="D13" s="6">
        <v>-77.556977000000003</v>
      </c>
      <c r="E13" s="7">
        <v>7.5</v>
      </c>
      <c r="F13" s="7">
        <v>8.25</v>
      </c>
      <c r="G13" s="7">
        <v>6.6666666666700003</v>
      </c>
      <c r="H13" s="7">
        <v>6.6666666666700003</v>
      </c>
      <c r="J13" s="7">
        <v>8</v>
      </c>
      <c r="K13" s="7">
        <v>8</v>
      </c>
      <c r="L13" s="7">
        <v>8.3333333333299997</v>
      </c>
      <c r="M13" s="7">
        <v>9</v>
      </c>
      <c r="N13" s="7">
        <v>8</v>
      </c>
      <c r="P13" s="7">
        <v>8</v>
      </c>
      <c r="Q13" s="7">
        <f t="shared" si="0"/>
        <v>8.2666666666660014</v>
      </c>
    </row>
    <row r="14" spans="1:17" x14ac:dyDescent="0.2">
      <c r="A14" s="5">
        <v>13</v>
      </c>
      <c r="B14" s="5" t="s">
        <v>279</v>
      </c>
      <c r="C14" s="6">
        <v>39.220782999999997</v>
      </c>
      <c r="D14" s="6">
        <v>-77.535081000000005</v>
      </c>
      <c r="G14" s="7">
        <v>11</v>
      </c>
      <c r="Q14" s="7"/>
    </row>
    <row r="15" spans="1:17" x14ac:dyDescent="0.2">
      <c r="A15" s="5">
        <v>14</v>
      </c>
      <c r="B15" s="5" t="s">
        <v>280</v>
      </c>
      <c r="C15" s="6">
        <v>38.927500000000002</v>
      </c>
      <c r="D15" s="6">
        <v>-77.800280000000001</v>
      </c>
      <c r="E15" s="7">
        <v>10</v>
      </c>
      <c r="G15" s="7">
        <v>10</v>
      </c>
      <c r="H15" s="7">
        <v>8.5</v>
      </c>
      <c r="P15" s="7">
        <v>8.5</v>
      </c>
      <c r="Q15" s="7"/>
    </row>
    <row r="16" spans="1:17" x14ac:dyDescent="0.2">
      <c r="A16" s="5">
        <v>15</v>
      </c>
      <c r="B16" s="5" t="s">
        <v>281</v>
      </c>
      <c r="C16" s="6">
        <v>38.933059999999998</v>
      </c>
      <c r="D16" s="6">
        <v>-77.807779999999994</v>
      </c>
      <c r="E16" s="7">
        <v>9</v>
      </c>
      <c r="G16" s="7">
        <v>10.5</v>
      </c>
      <c r="H16" s="7">
        <v>9.5</v>
      </c>
      <c r="J16" s="7">
        <v>8</v>
      </c>
      <c r="K16" s="7">
        <v>11</v>
      </c>
      <c r="L16" s="7">
        <v>11</v>
      </c>
      <c r="M16" s="7">
        <v>8</v>
      </c>
      <c r="N16" s="7">
        <v>7.5</v>
      </c>
      <c r="O16" s="7">
        <v>7.5</v>
      </c>
      <c r="P16" s="7">
        <v>9.1666666666700003</v>
      </c>
      <c r="Q16" s="7">
        <f t="shared" si="0"/>
        <v>8.8333333333333339</v>
      </c>
    </row>
    <row r="17" spans="1:17" x14ac:dyDescent="0.2">
      <c r="A17" s="5">
        <v>16</v>
      </c>
      <c r="B17" s="5" t="s">
        <v>282</v>
      </c>
      <c r="C17" s="6">
        <v>39.091200000000001</v>
      </c>
      <c r="D17" s="6">
        <v>-77.683999999999997</v>
      </c>
      <c r="E17" s="7">
        <v>9</v>
      </c>
      <c r="F17" s="7">
        <v>9.6666666666700003</v>
      </c>
      <c r="G17" s="7">
        <v>11</v>
      </c>
      <c r="H17" s="7">
        <v>9.6666666666700003</v>
      </c>
      <c r="I17" s="7">
        <v>11.333333333300001</v>
      </c>
      <c r="J17" s="7">
        <v>10.5</v>
      </c>
      <c r="K17" s="7">
        <v>10.333333333300001</v>
      </c>
      <c r="L17" s="7">
        <v>10.333333333300001</v>
      </c>
      <c r="M17" s="7">
        <v>10</v>
      </c>
      <c r="N17" s="7">
        <v>9.5</v>
      </c>
      <c r="P17" s="7">
        <v>10.2380952381</v>
      </c>
      <c r="Q17" s="7">
        <f t="shared" si="0"/>
        <v>10.333333333316666</v>
      </c>
    </row>
    <row r="18" spans="1:17" x14ac:dyDescent="0.2">
      <c r="A18" s="5">
        <v>17</v>
      </c>
      <c r="B18" s="5" t="s">
        <v>283</v>
      </c>
      <c r="C18" s="6">
        <v>38.946939999999998</v>
      </c>
      <c r="D18" s="6">
        <v>-77.938059999999993</v>
      </c>
      <c r="E18" s="7">
        <v>10</v>
      </c>
      <c r="G18" s="7">
        <v>11.5</v>
      </c>
      <c r="H18" s="7">
        <v>11</v>
      </c>
      <c r="J18" s="7">
        <v>11</v>
      </c>
      <c r="K18" s="7">
        <v>11</v>
      </c>
      <c r="L18" s="7">
        <v>10.5</v>
      </c>
      <c r="M18" s="7">
        <v>11.5</v>
      </c>
      <c r="N18" s="7">
        <v>9.5</v>
      </c>
      <c r="P18" s="7">
        <v>10.75</v>
      </c>
      <c r="Q18" s="7">
        <f t="shared" si="0"/>
        <v>10.7</v>
      </c>
    </row>
    <row r="19" spans="1:17" x14ac:dyDescent="0.2">
      <c r="A19" s="5">
        <v>18</v>
      </c>
      <c r="B19" s="5" t="s">
        <v>284</v>
      </c>
      <c r="C19" s="6">
        <v>38.801099999999998</v>
      </c>
      <c r="D19" s="6">
        <v>-77.469899999999996</v>
      </c>
      <c r="E19" s="7">
        <v>8.75</v>
      </c>
      <c r="F19" s="7">
        <v>9.6666666666700003</v>
      </c>
      <c r="G19" s="7">
        <v>8.3333333333299997</v>
      </c>
      <c r="H19" s="7">
        <v>7.75</v>
      </c>
      <c r="J19" s="7">
        <v>6.25</v>
      </c>
      <c r="K19" s="7">
        <v>5.5</v>
      </c>
      <c r="L19" s="7">
        <v>7.3333333333299997</v>
      </c>
      <c r="O19" s="7">
        <v>7</v>
      </c>
      <c r="P19" s="7">
        <v>6.7083333333299997</v>
      </c>
      <c r="Q19" s="7">
        <f t="shared" si="0"/>
        <v>6.5208333333324999</v>
      </c>
    </row>
    <row r="20" spans="1:17" x14ac:dyDescent="0.2">
      <c r="A20" s="5">
        <v>20</v>
      </c>
      <c r="B20" s="5" t="s">
        <v>285</v>
      </c>
      <c r="C20" s="6">
        <v>38.891702000000002</v>
      </c>
      <c r="D20" s="6">
        <v>-77.470573999999999</v>
      </c>
      <c r="K20" s="7">
        <v>6</v>
      </c>
      <c r="P20" s="7">
        <v>6</v>
      </c>
      <c r="Q20" s="7">
        <f t="shared" si="0"/>
        <v>6</v>
      </c>
    </row>
    <row r="21" spans="1:17" x14ac:dyDescent="0.2">
      <c r="A21" s="5">
        <v>21</v>
      </c>
      <c r="B21" s="5" t="s">
        <v>286</v>
      </c>
      <c r="C21" s="6">
        <v>38.943300000000001</v>
      </c>
      <c r="D21" s="6">
        <v>-77.89528</v>
      </c>
      <c r="E21" s="7">
        <v>9.25</v>
      </c>
      <c r="H21" s="7">
        <v>9</v>
      </c>
      <c r="L21" s="7">
        <v>12</v>
      </c>
      <c r="N21" s="7">
        <v>8</v>
      </c>
      <c r="P21" s="7">
        <v>9.6666666666700003</v>
      </c>
      <c r="Q21" s="7">
        <f t="shared" si="0"/>
        <v>10</v>
      </c>
    </row>
    <row r="22" spans="1:17" x14ac:dyDescent="0.2">
      <c r="A22" s="5">
        <v>22</v>
      </c>
      <c r="B22" s="5" t="s">
        <v>287</v>
      </c>
      <c r="C22" s="6">
        <v>38.905279999999998</v>
      </c>
      <c r="D22" s="6">
        <v>77.992500000000007</v>
      </c>
      <c r="E22" s="7">
        <v>9.75</v>
      </c>
      <c r="H22" s="7">
        <v>11</v>
      </c>
      <c r="N22" s="7">
        <v>9</v>
      </c>
      <c r="P22" s="7">
        <v>10</v>
      </c>
      <c r="Q22" s="7">
        <f t="shared" si="0"/>
        <v>9</v>
      </c>
    </row>
    <row r="23" spans="1:17" x14ac:dyDescent="0.2">
      <c r="A23" s="5">
        <v>23</v>
      </c>
      <c r="B23" s="5" t="s">
        <v>288</v>
      </c>
      <c r="C23" s="6">
        <v>38.905279999999998</v>
      </c>
      <c r="D23" s="6">
        <v>-78.029722000000007</v>
      </c>
      <c r="E23" s="7">
        <v>10</v>
      </c>
      <c r="H23" s="7">
        <v>8</v>
      </c>
      <c r="K23" s="7">
        <v>10.5</v>
      </c>
      <c r="L23" s="7">
        <v>12</v>
      </c>
      <c r="M23" s="7">
        <v>9</v>
      </c>
      <c r="N23" s="7">
        <v>9</v>
      </c>
      <c r="O23" s="7">
        <v>7</v>
      </c>
      <c r="P23" s="7">
        <v>9.6999999999999993</v>
      </c>
      <c r="Q23" s="7">
        <f t="shared" si="0"/>
        <v>9.5</v>
      </c>
    </row>
    <row r="24" spans="1:17" x14ac:dyDescent="0.2">
      <c r="A24" s="5" t="s">
        <v>289</v>
      </c>
      <c r="B24" s="5" t="s">
        <v>290</v>
      </c>
      <c r="C24" s="6">
        <v>39.098821999999998</v>
      </c>
      <c r="D24" s="6">
        <v>-77.496486000000004</v>
      </c>
      <c r="O24" s="7">
        <v>5</v>
      </c>
      <c r="Q24" s="7">
        <f t="shared" si="0"/>
        <v>5</v>
      </c>
    </row>
    <row r="25" spans="1:17" x14ac:dyDescent="0.2">
      <c r="A25" s="5">
        <v>24</v>
      </c>
      <c r="B25" s="5" t="s">
        <v>291</v>
      </c>
      <c r="C25" s="6">
        <v>39.0244</v>
      </c>
      <c r="D25" s="6">
        <v>-77.685000000000002</v>
      </c>
      <c r="E25" s="7">
        <v>8.3333333333299997</v>
      </c>
      <c r="G25" s="7">
        <v>6</v>
      </c>
      <c r="K25" s="7">
        <v>7</v>
      </c>
      <c r="L25" s="7">
        <v>7</v>
      </c>
      <c r="M25" s="7">
        <v>9</v>
      </c>
      <c r="N25" s="7">
        <v>8</v>
      </c>
      <c r="P25" s="7">
        <v>7.75</v>
      </c>
      <c r="Q25" s="7">
        <f t="shared" si="0"/>
        <v>7.75</v>
      </c>
    </row>
    <row r="26" spans="1:17" x14ac:dyDescent="0.2">
      <c r="A26" s="5">
        <v>25</v>
      </c>
      <c r="B26" s="5" t="s">
        <v>292</v>
      </c>
      <c r="C26" s="6">
        <v>38.986939999999997</v>
      </c>
      <c r="D26" s="6">
        <v>-77.79083</v>
      </c>
      <c r="E26" s="7">
        <v>9</v>
      </c>
      <c r="G26" s="7">
        <v>9</v>
      </c>
      <c r="H26" s="7">
        <v>7</v>
      </c>
      <c r="K26" s="7">
        <v>10</v>
      </c>
      <c r="L26" s="7">
        <v>11</v>
      </c>
      <c r="M26" s="7">
        <v>9</v>
      </c>
      <c r="P26" s="7">
        <v>9.25</v>
      </c>
      <c r="Q26" s="7">
        <f t="shared" si="0"/>
        <v>10</v>
      </c>
    </row>
    <row r="27" spans="1:17" x14ac:dyDescent="0.2">
      <c r="A27" s="5">
        <v>26</v>
      </c>
      <c r="B27" s="5" t="s">
        <v>293</v>
      </c>
      <c r="C27" s="6">
        <v>38.935830000000003</v>
      </c>
      <c r="D27" s="6">
        <v>-77.870559999999998</v>
      </c>
      <c r="E27" s="7">
        <v>7.5</v>
      </c>
      <c r="F27" s="7">
        <v>6</v>
      </c>
      <c r="H27" s="7">
        <v>11</v>
      </c>
      <c r="K27" s="7">
        <v>9</v>
      </c>
      <c r="L27" s="7">
        <v>9</v>
      </c>
      <c r="M27" s="7">
        <v>9.5</v>
      </c>
      <c r="N27" s="7">
        <v>9</v>
      </c>
      <c r="O27" s="7">
        <v>8.5</v>
      </c>
      <c r="P27" s="7">
        <v>9.5</v>
      </c>
      <c r="Q27" s="7">
        <f t="shared" si="0"/>
        <v>9</v>
      </c>
    </row>
    <row r="28" spans="1:17" x14ac:dyDescent="0.2">
      <c r="A28" s="5">
        <v>27</v>
      </c>
      <c r="B28" s="5" t="s">
        <v>294</v>
      </c>
      <c r="C28" s="6">
        <v>38.913609999999998</v>
      </c>
      <c r="D28" s="6">
        <v>-77.923330000000007</v>
      </c>
      <c r="E28" s="7">
        <v>10</v>
      </c>
      <c r="F28" s="7">
        <v>11</v>
      </c>
      <c r="G28" s="7">
        <v>12</v>
      </c>
      <c r="Q28" s="7"/>
    </row>
    <row r="29" spans="1:17" x14ac:dyDescent="0.2">
      <c r="A29" s="5">
        <v>28</v>
      </c>
      <c r="B29" s="5" t="s">
        <v>295</v>
      </c>
      <c r="C29" s="6">
        <v>39.023099999999999</v>
      </c>
      <c r="D29" s="6">
        <v>-77.5886</v>
      </c>
      <c r="E29" s="7">
        <v>11</v>
      </c>
      <c r="F29" s="7">
        <v>11</v>
      </c>
      <c r="G29" s="7">
        <v>9</v>
      </c>
      <c r="I29" s="7">
        <v>11</v>
      </c>
      <c r="P29" s="7">
        <v>11</v>
      </c>
      <c r="Q29" s="7">
        <f t="shared" si="0"/>
        <v>11</v>
      </c>
    </row>
    <row r="30" spans="1:17" x14ac:dyDescent="0.2">
      <c r="A30" s="5">
        <v>29</v>
      </c>
      <c r="B30" s="5" t="s">
        <v>296</v>
      </c>
      <c r="C30" s="6">
        <v>39.028350000000003</v>
      </c>
      <c r="D30" s="6">
        <v>-77.590549999999993</v>
      </c>
      <c r="E30" s="7">
        <v>8</v>
      </c>
      <c r="F30" s="7">
        <v>5</v>
      </c>
      <c r="G30" s="7">
        <v>4</v>
      </c>
      <c r="H30" s="7">
        <v>4</v>
      </c>
      <c r="P30" s="7">
        <v>4</v>
      </c>
      <c r="Q30" s="7"/>
    </row>
    <row r="31" spans="1:17" x14ac:dyDescent="0.2">
      <c r="A31" s="5">
        <v>30</v>
      </c>
      <c r="B31" s="5" t="s">
        <v>176</v>
      </c>
      <c r="C31" s="6">
        <v>38.913890000000002</v>
      </c>
      <c r="D31" s="6">
        <v>-77.89</v>
      </c>
      <c r="J31" s="7">
        <v>8</v>
      </c>
      <c r="P31" s="7">
        <v>8</v>
      </c>
      <c r="Q31" s="7">
        <f t="shared" si="0"/>
        <v>8</v>
      </c>
    </row>
    <row r="32" spans="1:17" x14ac:dyDescent="0.2">
      <c r="A32" s="5">
        <v>31</v>
      </c>
      <c r="B32" s="5" t="s">
        <v>297</v>
      </c>
      <c r="C32" s="6">
        <v>38.927399999999999</v>
      </c>
      <c r="D32" s="6">
        <v>-77.413399999999996</v>
      </c>
      <c r="H32" s="7">
        <v>5</v>
      </c>
      <c r="O32" s="7">
        <v>6</v>
      </c>
      <c r="P32" s="7">
        <v>5</v>
      </c>
      <c r="Q32" s="7">
        <f t="shared" si="0"/>
        <v>6</v>
      </c>
    </row>
    <row r="33" spans="1:17" x14ac:dyDescent="0.2">
      <c r="A33" s="5">
        <v>32</v>
      </c>
      <c r="B33" s="5" t="s">
        <v>298</v>
      </c>
      <c r="C33" s="6">
        <v>38.9392</v>
      </c>
      <c r="D33" s="6">
        <v>-77.405900000000003</v>
      </c>
      <c r="E33" s="7">
        <v>2.75</v>
      </c>
      <c r="F33" s="7">
        <v>3.75</v>
      </c>
      <c r="G33" s="7">
        <v>2</v>
      </c>
      <c r="H33" s="7">
        <v>3.75</v>
      </c>
      <c r="J33" s="7">
        <v>3</v>
      </c>
      <c r="O33" s="7">
        <v>5.25</v>
      </c>
      <c r="P33" s="7">
        <v>3.375</v>
      </c>
      <c r="Q33" s="7">
        <f t="shared" si="0"/>
        <v>4.125</v>
      </c>
    </row>
    <row r="34" spans="1:17" x14ac:dyDescent="0.2">
      <c r="A34" s="5">
        <v>33</v>
      </c>
      <c r="B34" s="5" t="s">
        <v>299</v>
      </c>
      <c r="C34" s="6">
        <v>38.965560000000004</v>
      </c>
      <c r="D34" s="6">
        <v>-77.655559999999994</v>
      </c>
      <c r="K34" s="7">
        <v>12</v>
      </c>
      <c r="L34" s="7">
        <v>9</v>
      </c>
      <c r="P34" s="7">
        <v>10.5</v>
      </c>
      <c r="Q34" s="7">
        <f t="shared" si="0"/>
        <v>10.5</v>
      </c>
    </row>
    <row r="35" spans="1:17" x14ac:dyDescent="0.2">
      <c r="A35" s="5">
        <v>34</v>
      </c>
      <c r="B35" s="5" t="s">
        <v>300</v>
      </c>
      <c r="C35" s="6">
        <v>39.030833000000001</v>
      </c>
      <c r="D35" s="6">
        <v>-77.870277999999999</v>
      </c>
      <c r="E35" s="7">
        <v>7.25</v>
      </c>
      <c r="G35" s="7">
        <v>10.5</v>
      </c>
      <c r="H35" s="7">
        <v>7</v>
      </c>
      <c r="K35" s="7">
        <v>12</v>
      </c>
      <c r="L35" s="7">
        <v>10.666666666699999</v>
      </c>
      <c r="M35" s="7">
        <v>11.5</v>
      </c>
      <c r="N35" s="7">
        <v>9</v>
      </c>
      <c r="O35" s="7">
        <v>9.5</v>
      </c>
      <c r="P35" s="7">
        <v>10.0333333333</v>
      </c>
      <c r="Q35" s="7">
        <f t="shared" si="0"/>
        <v>10.53333333334</v>
      </c>
    </row>
    <row r="36" spans="1:17" x14ac:dyDescent="0.2">
      <c r="A36" s="5">
        <v>35</v>
      </c>
      <c r="B36" s="5" t="s">
        <v>301</v>
      </c>
      <c r="C36" s="6">
        <v>39.053361109999997</v>
      </c>
      <c r="D36" s="6">
        <v>-77.87344444</v>
      </c>
      <c r="L36" s="7">
        <v>9.5</v>
      </c>
      <c r="M36" s="7">
        <v>8</v>
      </c>
      <c r="O36" s="7">
        <v>10.5</v>
      </c>
      <c r="P36" s="7">
        <v>8.75</v>
      </c>
      <c r="Q36" s="7">
        <f t="shared" si="0"/>
        <v>9.3333333333333339</v>
      </c>
    </row>
    <row r="37" spans="1:17" x14ac:dyDescent="0.2">
      <c r="A37" s="5">
        <v>36</v>
      </c>
      <c r="B37" s="5" t="s">
        <v>302</v>
      </c>
      <c r="C37" s="6">
        <v>39.174821999999999</v>
      </c>
      <c r="D37" s="6">
        <v>-77.529893999999999</v>
      </c>
      <c r="K37" s="7">
        <v>9</v>
      </c>
      <c r="O37" s="7">
        <v>10</v>
      </c>
      <c r="P37" s="7">
        <v>9</v>
      </c>
      <c r="Q37" s="7">
        <f t="shared" si="0"/>
        <v>9.5</v>
      </c>
    </row>
    <row r="38" spans="1:17" x14ac:dyDescent="0.2">
      <c r="A38" s="5">
        <v>37</v>
      </c>
      <c r="B38" s="5" t="s">
        <v>195</v>
      </c>
      <c r="C38" s="6">
        <v>38.975580999999998</v>
      </c>
      <c r="D38" s="6">
        <v>-77.651193000000006</v>
      </c>
      <c r="K38" s="7">
        <v>9</v>
      </c>
      <c r="N38" s="7">
        <v>11</v>
      </c>
      <c r="O38" s="7">
        <v>11</v>
      </c>
      <c r="P38" s="7">
        <v>10</v>
      </c>
      <c r="Q38" s="7">
        <f t="shared" si="0"/>
        <v>10.333333333333334</v>
      </c>
    </row>
    <row r="39" spans="1:17" x14ac:dyDescent="0.2">
      <c r="A39" s="5">
        <v>38</v>
      </c>
      <c r="B39" s="5" t="s">
        <v>303</v>
      </c>
      <c r="C39" s="6">
        <v>38.932220000000001</v>
      </c>
      <c r="D39" s="6">
        <v>-77.737219999999994</v>
      </c>
      <c r="E39" s="7">
        <v>8.5</v>
      </c>
      <c r="G39" s="7">
        <v>9</v>
      </c>
      <c r="H39" s="7">
        <v>10</v>
      </c>
      <c r="P39" s="7">
        <v>10</v>
      </c>
      <c r="Q39" s="7"/>
    </row>
    <row r="40" spans="1:17" x14ac:dyDescent="0.2">
      <c r="A40" s="5">
        <v>39</v>
      </c>
      <c r="B40" s="5" t="s">
        <v>304</v>
      </c>
      <c r="C40" s="6">
        <v>38.880589000000001</v>
      </c>
      <c r="D40" s="6">
        <v>-77.765158999999997</v>
      </c>
      <c r="J40" s="7">
        <v>11</v>
      </c>
      <c r="K40" s="7">
        <v>9</v>
      </c>
      <c r="P40" s="7">
        <v>10</v>
      </c>
      <c r="Q40" s="7">
        <f t="shared" si="0"/>
        <v>10</v>
      </c>
    </row>
    <row r="41" spans="1:17" x14ac:dyDescent="0.2">
      <c r="A41" s="5">
        <v>40</v>
      </c>
      <c r="B41" s="5" t="s">
        <v>305</v>
      </c>
      <c r="C41" s="6">
        <v>39.241667</v>
      </c>
      <c r="D41" s="6">
        <v>-77.673333</v>
      </c>
      <c r="E41" s="7">
        <v>11</v>
      </c>
      <c r="F41" s="7">
        <v>8</v>
      </c>
      <c r="I41" s="7">
        <v>11</v>
      </c>
      <c r="J41" s="7">
        <v>11</v>
      </c>
      <c r="L41" s="7">
        <v>10</v>
      </c>
      <c r="N41" s="7">
        <v>9</v>
      </c>
      <c r="P41" s="7">
        <v>10.25</v>
      </c>
      <c r="Q41" s="7">
        <f t="shared" si="0"/>
        <v>10.25</v>
      </c>
    </row>
    <row r="42" spans="1:17" x14ac:dyDescent="0.2">
      <c r="A42" s="5">
        <v>41</v>
      </c>
      <c r="B42" s="5" t="s">
        <v>306</v>
      </c>
      <c r="C42" s="6">
        <v>39.053888999999998</v>
      </c>
      <c r="D42" s="6">
        <v>-77.751943999999995</v>
      </c>
      <c r="J42" s="7">
        <v>12</v>
      </c>
      <c r="P42" s="7">
        <v>12</v>
      </c>
      <c r="Q42" s="7">
        <f t="shared" si="0"/>
        <v>12</v>
      </c>
    </row>
    <row r="43" spans="1:17" x14ac:dyDescent="0.2">
      <c r="A43" s="5">
        <v>42</v>
      </c>
      <c r="B43" s="5" t="s">
        <v>307</v>
      </c>
      <c r="C43" s="6">
        <v>38.959561999999998</v>
      </c>
      <c r="D43" s="6">
        <v>-77.544730000000001</v>
      </c>
      <c r="G43" s="7">
        <v>7</v>
      </c>
      <c r="Q43" s="7"/>
    </row>
    <row r="44" spans="1:17" x14ac:dyDescent="0.2">
      <c r="A44" s="5">
        <v>43</v>
      </c>
      <c r="B44" s="5" t="s">
        <v>229</v>
      </c>
      <c r="C44" s="6">
        <v>39.092619999999997</v>
      </c>
      <c r="D44" s="6">
        <v>-77.715689999999995</v>
      </c>
      <c r="L44" s="7">
        <v>9</v>
      </c>
      <c r="M44" s="7">
        <v>11</v>
      </c>
      <c r="O44" s="7">
        <v>8</v>
      </c>
      <c r="P44" s="7">
        <v>10</v>
      </c>
      <c r="Q44" s="7">
        <f t="shared" si="0"/>
        <v>9.3333333333333339</v>
      </c>
    </row>
    <row r="45" spans="1:17" x14ac:dyDescent="0.2">
      <c r="A45" s="5">
        <v>44</v>
      </c>
      <c r="B45" s="5" t="s">
        <v>188</v>
      </c>
      <c r="C45" s="6">
        <v>39.109279999999998</v>
      </c>
      <c r="D45" s="6">
        <v>-77.736919999999998</v>
      </c>
      <c r="L45" s="7">
        <v>11</v>
      </c>
      <c r="M45" s="7">
        <v>11</v>
      </c>
      <c r="N45" s="7">
        <v>11.5</v>
      </c>
      <c r="O45" s="7">
        <v>10.333333333333334</v>
      </c>
      <c r="P45" s="7">
        <v>11.166666666699999</v>
      </c>
      <c r="Q45" s="7">
        <f t="shared" si="0"/>
        <v>10.958333333333334</v>
      </c>
    </row>
    <row r="46" spans="1:17" x14ac:dyDescent="0.2">
      <c r="A46" s="5">
        <v>45</v>
      </c>
      <c r="B46" s="5" t="s">
        <v>187</v>
      </c>
      <c r="C46" s="6">
        <v>39.116689999999998</v>
      </c>
      <c r="D46" s="6">
        <v>-77.750079999999997</v>
      </c>
      <c r="L46" s="7">
        <v>6</v>
      </c>
      <c r="M46" s="7">
        <v>9.5</v>
      </c>
      <c r="P46" s="7">
        <v>7.75</v>
      </c>
      <c r="Q46" s="7">
        <f t="shared" si="0"/>
        <v>7.75</v>
      </c>
    </row>
    <row r="47" spans="1:17" x14ac:dyDescent="0.2">
      <c r="A47" s="5">
        <v>46</v>
      </c>
      <c r="B47" s="5" t="s">
        <v>308</v>
      </c>
      <c r="C47" s="6">
        <v>39.118889000000003</v>
      </c>
      <c r="D47" s="6">
        <v>-77.752499999999998</v>
      </c>
      <c r="M47" s="7">
        <v>9.33</v>
      </c>
      <c r="N47" s="7">
        <v>10</v>
      </c>
      <c r="P47" s="7">
        <v>9.6649999999999991</v>
      </c>
      <c r="Q47" s="7">
        <f t="shared" si="0"/>
        <v>9.6649999999999991</v>
      </c>
    </row>
    <row r="48" spans="1:17" x14ac:dyDescent="0.2">
      <c r="A48" s="5">
        <v>47</v>
      </c>
      <c r="B48" s="5" t="s">
        <v>309</v>
      </c>
      <c r="C48" s="6">
        <v>39.092619999999997</v>
      </c>
      <c r="D48" s="6">
        <v>-77.715689999999995</v>
      </c>
      <c r="M48" s="7">
        <v>11</v>
      </c>
      <c r="N48" s="7">
        <v>11</v>
      </c>
      <c r="P48" s="7">
        <v>11</v>
      </c>
      <c r="Q48" s="7">
        <f t="shared" si="0"/>
        <v>11</v>
      </c>
    </row>
    <row r="49" spans="1:17" x14ac:dyDescent="0.2">
      <c r="A49" s="5">
        <v>48</v>
      </c>
      <c r="B49" s="5" t="s">
        <v>310</v>
      </c>
      <c r="C49" s="6">
        <v>39.288330000000002</v>
      </c>
      <c r="D49" s="6">
        <v>-77.736670000000004</v>
      </c>
      <c r="F49" s="7">
        <v>9</v>
      </c>
      <c r="G49" s="7">
        <v>9</v>
      </c>
      <c r="M49" s="7">
        <v>12</v>
      </c>
      <c r="P49" s="7">
        <v>12</v>
      </c>
      <c r="Q49" s="7">
        <f t="shared" si="0"/>
        <v>12</v>
      </c>
    </row>
    <row r="50" spans="1:17" x14ac:dyDescent="0.2">
      <c r="A50" s="5">
        <v>49</v>
      </c>
      <c r="B50" s="5" t="s">
        <v>311</v>
      </c>
      <c r="C50" s="6">
        <v>39.190199999999997</v>
      </c>
      <c r="D50" s="6">
        <v>-77.614900000000006</v>
      </c>
      <c r="E50" s="7">
        <v>7.5</v>
      </c>
      <c r="F50" s="7">
        <v>8.5</v>
      </c>
      <c r="G50" s="7">
        <v>8</v>
      </c>
      <c r="I50" s="7">
        <v>10</v>
      </c>
      <c r="L50" s="7">
        <v>8.5</v>
      </c>
      <c r="M50" s="7">
        <v>12</v>
      </c>
      <c r="O50" s="7">
        <v>8</v>
      </c>
      <c r="P50" s="7">
        <v>10.166666666699999</v>
      </c>
      <c r="Q50" s="7">
        <f t="shared" si="0"/>
        <v>9.625</v>
      </c>
    </row>
    <row r="51" spans="1:17" x14ac:dyDescent="0.2">
      <c r="A51" s="5">
        <v>50</v>
      </c>
      <c r="B51" s="5" t="s">
        <v>312</v>
      </c>
      <c r="C51" s="6">
        <v>39.141666999999998</v>
      </c>
      <c r="D51" s="6">
        <v>-77.716110999999998</v>
      </c>
      <c r="I51" s="7">
        <v>8</v>
      </c>
      <c r="P51" s="7">
        <v>8</v>
      </c>
      <c r="Q51" s="7">
        <f t="shared" si="0"/>
        <v>8</v>
      </c>
    </row>
    <row r="52" spans="1:17" x14ac:dyDescent="0.2">
      <c r="A52" s="5">
        <v>51</v>
      </c>
      <c r="B52" s="5" t="s">
        <v>313</v>
      </c>
      <c r="C52" s="6">
        <v>38.959200000000003</v>
      </c>
      <c r="D52" s="6">
        <v>-77.371399999999994</v>
      </c>
      <c r="E52" s="7">
        <v>6</v>
      </c>
      <c r="F52" s="7">
        <v>5</v>
      </c>
      <c r="G52" s="7">
        <v>6</v>
      </c>
      <c r="H52" s="7">
        <v>4.75</v>
      </c>
      <c r="J52" s="7">
        <v>4.6666666666700003</v>
      </c>
      <c r="K52" s="7">
        <v>4</v>
      </c>
      <c r="L52" s="7">
        <v>4.6666666666700003</v>
      </c>
      <c r="M52" s="7">
        <v>5.5</v>
      </c>
      <c r="N52" s="7">
        <v>4.6666666666700003</v>
      </c>
      <c r="O52" s="7">
        <v>5.25</v>
      </c>
      <c r="P52" s="7">
        <v>4.7083333333299997</v>
      </c>
      <c r="Q52" s="7">
        <f t="shared" si="0"/>
        <v>4.7916666666683332</v>
      </c>
    </row>
    <row r="53" spans="1:17" x14ac:dyDescent="0.2">
      <c r="A53" s="5">
        <v>52</v>
      </c>
      <c r="B53" s="5" t="s">
        <v>314</v>
      </c>
      <c r="C53" s="6">
        <v>38.991599999999998</v>
      </c>
      <c r="D53" s="6">
        <v>-77.366529999999997</v>
      </c>
      <c r="H53" s="7">
        <v>5</v>
      </c>
      <c r="I53" s="7">
        <v>6</v>
      </c>
      <c r="O53" s="7">
        <v>4</v>
      </c>
      <c r="P53" s="7">
        <v>5.5</v>
      </c>
      <c r="Q53" s="7">
        <f t="shared" si="0"/>
        <v>5</v>
      </c>
    </row>
    <row r="54" spans="1:17" x14ac:dyDescent="0.2">
      <c r="A54" s="5">
        <v>53</v>
      </c>
      <c r="B54" s="5" t="s">
        <v>315</v>
      </c>
      <c r="C54" s="6">
        <v>38.9788</v>
      </c>
      <c r="D54" s="6">
        <v>-77.364400000000003</v>
      </c>
      <c r="E54" s="7">
        <v>2.75</v>
      </c>
      <c r="F54" s="7">
        <v>4.6666666666700003</v>
      </c>
      <c r="G54" s="7">
        <v>5.5</v>
      </c>
      <c r="H54" s="7">
        <v>3.5</v>
      </c>
      <c r="J54" s="7">
        <v>6.3333333333299997</v>
      </c>
      <c r="K54" s="7">
        <v>4.25</v>
      </c>
      <c r="L54" s="7">
        <v>5</v>
      </c>
      <c r="M54" s="7">
        <v>3.25</v>
      </c>
      <c r="N54" s="7">
        <v>5</v>
      </c>
      <c r="O54" s="7">
        <v>4</v>
      </c>
      <c r="P54" s="7">
        <v>4.5555555555599998</v>
      </c>
      <c r="Q54" s="7">
        <f t="shared" si="0"/>
        <v>4.6388888888883333</v>
      </c>
    </row>
    <row r="55" spans="1:17" x14ac:dyDescent="0.2">
      <c r="A55" s="5">
        <v>54</v>
      </c>
      <c r="B55" s="5" t="s">
        <v>153</v>
      </c>
      <c r="C55" s="6">
        <v>39.005470000000003</v>
      </c>
      <c r="D55" s="6">
        <v>-77.372478999999998</v>
      </c>
      <c r="I55" s="7">
        <v>6</v>
      </c>
      <c r="J55" s="7">
        <v>5</v>
      </c>
      <c r="L55" s="7">
        <v>6</v>
      </c>
      <c r="M55" s="7">
        <v>4</v>
      </c>
      <c r="N55" s="7">
        <v>3</v>
      </c>
      <c r="P55" s="7">
        <v>4.8</v>
      </c>
      <c r="Q55" s="7">
        <f t="shared" si="0"/>
        <v>4.8</v>
      </c>
    </row>
    <row r="56" spans="1:17" x14ac:dyDescent="0.2">
      <c r="A56" s="5">
        <v>55</v>
      </c>
      <c r="B56" s="5" t="s">
        <v>316</v>
      </c>
      <c r="C56" s="6">
        <v>39.287944000000003</v>
      </c>
      <c r="D56" s="6">
        <v>-77.737975000000006</v>
      </c>
      <c r="E56" s="7">
        <v>11</v>
      </c>
      <c r="F56" s="7">
        <v>11</v>
      </c>
      <c r="G56" s="7">
        <v>7</v>
      </c>
      <c r="Q56" s="7"/>
    </row>
    <row r="57" spans="1:17" x14ac:dyDescent="0.2">
      <c r="A57" s="5">
        <v>56</v>
      </c>
      <c r="B57" s="5" t="s">
        <v>317</v>
      </c>
      <c r="C57" s="6">
        <v>39.061388999999998</v>
      </c>
      <c r="D57" s="6">
        <v>-77.540833000000006</v>
      </c>
      <c r="E57" s="7">
        <v>12</v>
      </c>
      <c r="F57" s="7">
        <v>11</v>
      </c>
      <c r="G57" s="7">
        <v>9.5</v>
      </c>
      <c r="H57" s="7">
        <v>9</v>
      </c>
      <c r="P57" s="7">
        <v>9</v>
      </c>
      <c r="Q57" s="7"/>
    </row>
    <row r="58" spans="1:17" x14ac:dyDescent="0.2">
      <c r="A58" s="5">
        <v>57</v>
      </c>
      <c r="B58" s="5" t="s">
        <v>318</v>
      </c>
      <c r="C58" s="6">
        <v>39.104999999999997</v>
      </c>
      <c r="D58" s="6">
        <v>-77.560833000000002</v>
      </c>
      <c r="L58" s="7">
        <v>0</v>
      </c>
      <c r="M58" s="7">
        <v>6</v>
      </c>
      <c r="N58" s="7">
        <v>4</v>
      </c>
      <c r="O58" s="7">
        <v>4.5</v>
      </c>
      <c r="P58" s="7">
        <v>5</v>
      </c>
      <c r="Q58" s="7">
        <f t="shared" si="0"/>
        <v>3.625</v>
      </c>
    </row>
  </sheetData>
  <conditionalFormatting sqref="E2:Q58">
    <cfRule type="expression" dxfId="2" priority="1">
      <formula>0</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A60C-2AAF-45A4-ACC9-6C0262BFDC38}">
  <dimension ref="A1:L235"/>
  <sheetViews>
    <sheetView workbookViewId="0">
      <selection activeCell="A17" sqref="A17:XFD17"/>
    </sheetView>
  </sheetViews>
  <sheetFormatPr defaultRowHeight="11.25" x14ac:dyDescent="0.2"/>
  <cols>
    <col min="1" max="1" width="28.28515625" style="1" bestFit="1" customWidth="1"/>
    <col min="2" max="2" width="30.85546875" style="1" bestFit="1" customWidth="1"/>
    <col min="3" max="3" width="10.42578125" style="1" bestFit="1" customWidth="1"/>
    <col min="4" max="4" width="11" style="1" bestFit="1" customWidth="1"/>
    <col min="5" max="5" width="17.85546875" style="1" customWidth="1"/>
    <col min="6" max="6" width="13.140625" style="1" bestFit="1" customWidth="1"/>
    <col min="7" max="7" width="4.7109375" style="55" customWidth="1"/>
    <col min="8" max="8" width="42.42578125" style="1" customWidth="1"/>
    <col min="9" max="9" width="33.7109375" style="1" customWidth="1"/>
    <col min="10" max="10" width="10.42578125" style="1" bestFit="1" customWidth="1"/>
    <col min="11" max="11" width="10.85546875" style="1" bestFit="1" customWidth="1"/>
    <col min="12" max="16384" width="9.140625" style="1"/>
  </cols>
  <sheetData>
    <row r="1" spans="1:12" ht="13.5" customHeight="1" x14ac:dyDescent="0.2">
      <c r="A1" s="83" t="s">
        <v>4</v>
      </c>
      <c r="B1" s="83" t="s">
        <v>5</v>
      </c>
      <c r="C1" s="83" t="s">
        <v>6</v>
      </c>
      <c r="D1" s="83" t="s">
        <v>7</v>
      </c>
      <c r="E1" s="83" t="s">
        <v>8</v>
      </c>
      <c r="F1" s="83" t="s">
        <v>44</v>
      </c>
      <c r="H1" s="1" t="s">
        <v>252</v>
      </c>
      <c r="I1" s="1" t="s">
        <v>8</v>
      </c>
      <c r="J1" s="1" t="s">
        <v>253</v>
      </c>
      <c r="K1" s="1" t="s">
        <v>254</v>
      </c>
    </row>
    <row r="2" spans="1:12" ht="13.5" customHeight="1" x14ac:dyDescent="0.2">
      <c r="A2" s="83" t="s">
        <v>232</v>
      </c>
      <c r="B2" s="83" t="s">
        <v>233</v>
      </c>
      <c r="C2" s="83">
        <v>39.024158</v>
      </c>
      <c r="D2" s="83">
        <v>-77.496875000000003</v>
      </c>
      <c r="E2" s="83" t="s">
        <v>234</v>
      </c>
      <c r="F2" s="83">
        <v>8</v>
      </c>
      <c r="H2" s="1" t="s">
        <v>269</v>
      </c>
      <c r="I2" s="1" t="s">
        <v>234</v>
      </c>
      <c r="J2" s="1">
        <v>39.024158</v>
      </c>
      <c r="K2" s="1">
        <v>-77.496875000000003</v>
      </c>
      <c r="L2" s="1">
        <v>1</v>
      </c>
    </row>
    <row r="3" spans="1:12" ht="13.5" customHeight="1" x14ac:dyDescent="0.2">
      <c r="A3" s="83" t="s">
        <v>507</v>
      </c>
      <c r="B3" s="83" t="s">
        <v>508</v>
      </c>
      <c r="C3" s="83">
        <v>39.011413259999998</v>
      </c>
      <c r="D3" s="83">
        <v>-77.578687000000002</v>
      </c>
      <c r="E3" s="83"/>
      <c r="F3" s="83">
        <v>4</v>
      </c>
      <c r="H3" s="1" t="s">
        <v>377</v>
      </c>
      <c r="J3" s="1">
        <v>39.011413259999998</v>
      </c>
      <c r="K3" s="1">
        <v>-77.578687000000002</v>
      </c>
      <c r="L3" s="1">
        <v>2</v>
      </c>
    </row>
    <row r="4" spans="1:12" ht="13.5" customHeight="1" x14ac:dyDescent="0.2">
      <c r="A4" s="83" t="s">
        <v>250</v>
      </c>
      <c r="B4" s="83" t="s">
        <v>881</v>
      </c>
      <c r="C4" s="83">
        <v>38.963979000000002</v>
      </c>
      <c r="D4" s="83">
        <v>-77.559416999999996</v>
      </c>
      <c r="E4" s="83" t="s">
        <v>882</v>
      </c>
      <c r="F4" s="83">
        <v>8.5</v>
      </c>
      <c r="H4" s="1" t="s">
        <v>378</v>
      </c>
      <c r="I4" s="1" t="s">
        <v>379</v>
      </c>
      <c r="J4" s="1">
        <v>38.963979000000002</v>
      </c>
      <c r="K4" s="1">
        <v>-77.559416999999996</v>
      </c>
      <c r="L4" s="1">
        <v>3</v>
      </c>
    </row>
    <row r="5" spans="1:12" ht="13.5" customHeight="1" x14ac:dyDescent="0.2">
      <c r="A5" s="83" t="s">
        <v>563</v>
      </c>
      <c r="B5" s="83" t="s">
        <v>564</v>
      </c>
      <c r="C5" s="83">
        <v>39.274270999999999</v>
      </c>
      <c r="D5" s="83">
        <v>-77.557479999999998</v>
      </c>
      <c r="E5" s="83" t="s">
        <v>565</v>
      </c>
      <c r="F5" s="83">
        <v>7.5</v>
      </c>
      <c r="H5" s="1" t="s">
        <v>921</v>
      </c>
      <c r="J5" s="1">
        <v>39.274270999999999</v>
      </c>
      <c r="K5" s="1">
        <v>-77.557479999999998</v>
      </c>
      <c r="L5" s="1">
        <v>4</v>
      </c>
    </row>
    <row r="6" spans="1:12" ht="13.5" customHeight="1" x14ac:dyDescent="0.2">
      <c r="A6" s="83" t="s">
        <v>165</v>
      </c>
      <c r="B6" s="83" t="s">
        <v>166</v>
      </c>
      <c r="C6" s="83">
        <v>39.091200000000001</v>
      </c>
      <c r="D6" s="83">
        <v>-77.683999999999997</v>
      </c>
      <c r="E6" s="83"/>
      <c r="F6" s="83">
        <v>10.5</v>
      </c>
      <c r="H6" s="1" t="s">
        <v>282</v>
      </c>
      <c r="J6" s="1">
        <v>39.091200000000001</v>
      </c>
      <c r="K6" s="1">
        <v>-77.683999999999997</v>
      </c>
      <c r="L6" s="1">
        <v>5</v>
      </c>
    </row>
    <row r="7" spans="1:12" ht="13.5" customHeight="1" x14ac:dyDescent="0.2">
      <c r="A7" s="83" t="s">
        <v>579</v>
      </c>
      <c r="B7" s="83" t="s">
        <v>587</v>
      </c>
      <c r="C7" s="83">
        <v>39.102293000000003</v>
      </c>
      <c r="D7" s="83">
        <v>-77.584988999999993</v>
      </c>
      <c r="E7" s="83" t="s">
        <v>588</v>
      </c>
      <c r="F7" s="83">
        <v>6.5</v>
      </c>
      <c r="H7" s="1" t="s">
        <v>922</v>
      </c>
      <c r="J7" s="1">
        <v>39.102293000000003</v>
      </c>
      <c r="K7" s="1">
        <v>-77.584988999999993</v>
      </c>
      <c r="L7" s="1">
        <v>6</v>
      </c>
    </row>
    <row r="8" spans="1:12" ht="13.5" customHeight="1" x14ac:dyDescent="0.2">
      <c r="A8" s="83" t="s">
        <v>579</v>
      </c>
      <c r="B8" s="83" t="s">
        <v>579</v>
      </c>
      <c r="C8" s="83">
        <v>39.112709000000002</v>
      </c>
      <c r="D8" s="83">
        <v>-77.598332999999997</v>
      </c>
      <c r="E8" s="83" t="s">
        <v>381</v>
      </c>
      <c r="F8" s="83">
        <v>9</v>
      </c>
      <c r="H8" s="1" t="s">
        <v>380</v>
      </c>
      <c r="I8" s="1" t="s">
        <v>381</v>
      </c>
      <c r="J8" s="1">
        <v>39.112709000000002</v>
      </c>
      <c r="K8" s="54">
        <v>-77.598332999999997</v>
      </c>
      <c r="L8" s="1">
        <v>7</v>
      </c>
    </row>
    <row r="9" spans="1:12" ht="13.5" customHeight="1" x14ac:dyDescent="0.2">
      <c r="A9" s="83" t="s">
        <v>739</v>
      </c>
      <c r="B9" s="83" t="s">
        <v>740</v>
      </c>
      <c r="C9" s="83">
        <v>39.177863000000002</v>
      </c>
      <c r="D9" s="83">
        <v>-77.530458999999993</v>
      </c>
      <c r="E9" s="83" t="s">
        <v>369</v>
      </c>
      <c r="F9" s="83">
        <v>8.5</v>
      </c>
      <c r="H9" s="1" t="s">
        <v>368</v>
      </c>
      <c r="I9" s="1" t="s">
        <v>369</v>
      </c>
      <c r="J9" s="1">
        <v>39.177863000000002</v>
      </c>
      <c r="K9" s="1">
        <v>-77.530458999999993</v>
      </c>
      <c r="L9" s="1">
        <v>8</v>
      </c>
    </row>
    <row r="10" spans="1:12" ht="13.5" customHeight="1" x14ac:dyDescent="0.2">
      <c r="A10" s="83" t="s">
        <v>246</v>
      </c>
      <c r="B10" s="83" t="s">
        <v>247</v>
      </c>
      <c r="C10" s="83">
        <v>39.196197570000002</v>
      </c>
      <c r="D10" s="83">
        <v>-77.747030800000005</v>
      </c>
      <c r="E10" s="83" t="s">
        <v>248</v>
      </c>
      <c r="F10" s="83">
        <v>7</v>
      </c>
      <c r="H10" s="1" t="s">
        <v>328</v>
      </c>
      <c r="I10" s="1" t="s">
        <v>248</v>
      </c>
      <c r="J10" s="1">
        <v>39.196197570000002</v>
      </c>
      <c r="K10" s="1">
        <v>-77.747030800000005</v>
      </c>
      <c r="L10" s="1">
        <v>9</v>
      </c>
    </row>
    <row r="11" spans="1:12" ht="13.5" customHeight="1" x14ac:dyDescent="0.2">
      <c r="A11" s="83" t="s">
        <v>246</v>
      </c>
      <c r="B11" s="83" t="s">
        <v>764</v>
      </c>
      <c r="C11" s="83">
        <v>39.193939</v>
      </c>
      <c r="D11" s="83">
        <v>-77.667640000000006</v>
      </c>
      <c r="E11" s="83" t="s">
        <v>363</v>
      </c>
      <c r="F11" s="83">
        <v>8.5</v>
      </c>
      <c r="H11" s="1" t="s">
        <v>362</v>
      </c>
      <c r="I11" s="1" t="s">
        <v>363</v>
      </c>
      <c r="J11" s="1">
        <v>39.193939</v>
      </c>
      <c r="K11" s="1">
        <v>-77.667640000000006</v>
      </c>
      <c r="L11" s="1">
        <v>10</v>
      </c>
    </row>
    <row r="12" spans="1:12" ht="13.5" customHeight="1" x14ac:dyDescent="0.2">
      <c r="A12" s="83" t="s">
        <v>246</v>
      </c>
      <c r="B12" s="83" t="s">
        <v>772</v>
      </c>
      <c r="C12" s="83">
        <v>39.179282100000002</v>
      </c>
      <c r="D12" s="83">
        <v>-77.681607</v>
      </c>
      <c r="E12" s="83" t="s">
        <v>365</v>
      </c>
      <c r="F12" s="83">
        <v>9</v>
      </c>
      <c r="H12" s="1" t="s">
        <v>364</v>
      </c>
      <c r="I12" s="1" t="s">
        <v>365</v>
      </c>
      <c r="J12" s="1">
        <v>39.179282100000002</v>
      </c>
      <c r="K12" s="1">
        <v>-77.681607</v>
      </c>
      <c r="L12" s="1">
        <v>11</v>
      </c>
    </row>
    <row r="13" spans="1:12" ht="13.5" customHeight="1" x14ac:dyDescent="0.2">
      <c r="A13" s="83" t="s">
        <v>791</v>
      </c>
      <c r="B13" s="83" t="s">
        <v>791</v>
      </c>
      <c r="C13" s="83">
        <v>39.288153299999998</v>
      </c>
      <c r="D13" s="83">
        <v>-77.736133699999996</v>
      </c>
      <c r="E13" s="83" t="s">
        <v>792</v>
      </c>
      <c r="F13" s="83">
        <v>8.5</v>
      </c>
      <c r="H13" s="1" t="s">
        <v>310</v>
      </c>
      <c r="J13" s="1">
        <v>39.288153299999998</v>
      </c>
      <c r="K13" s="1">
        <v>-77.736133699999996</v>
      </c>
      <c r="L13" s="1">
        <v>12</v>
      </c>
    </row>
    <row r="14" spans="1:12" ht="13.5" customHeight="1" x14ac:dyDescent="0.2">
      <c r="A14" s="83" t="s">
        <v>168</v>
      </c>
      <c r="B14" s="83" t="s">
        <v>169</v>
      </c>
      <c r="C14" s="83">
        <v>39.190199999999997</v>
      </c>
      <c r="D14" s="83">
        <v>-77.614900000000006</v>
      </c>
      <c r="E14" s="83"/>
      <c r="F14" s="83">
        <v>10</v>
      </c>
      <c r="H14" s="1" t="s">
        <v>311</v>
      </c>
      <c r="J14" s="1">
        <v>39.190199999999997</v>
      </c>
      <c r="K14" s="1">
        <v>-77.614900000000006</v>
      </c>
      <c r="L14" s="1">
        <v>13</v>
      </c>
    </row>
    <row r="15" spans="1:12" ht="13.5" customHeight="1" x14ac:dyDescent="0.2">
      <c r="A15" s="83" t="s">
        <v>900</v>
      </c>
      <c r="B15" s="83" t="s">
        <v>901</v>
      </c>
      <c r="C15" s="83">
        <v>39.287944000000003</v>
      </c>
      <c r="D15" s="83">
        <v>-77.737975000000006</v>
      </c>
      <c r="E15" s="84" t="s">
        <v>344</v>
      </c>
      <c r="F15" s="83">
        <v>9.5</v>
      </c>
      <c r="H15" s="1" t="s">
        <v>316</v>
      </c>
      <c r="I15" s="1" t="s">
        <v>344</v>
      </c>
      <c r="J15" s="1">
        <v>39.287944000000003</v>
      </c>
      <c r="K15" s="1">
        <v>-77.737975000000006</v>
      </c>
      <c r="L15" s="1">
        <v>14</v>
      </c>
    </row>
    <row r="16" spans="1:12" ht="13.5" customHeight="1" x14ac:dyDescent="0.2">
      <c r="A16" s="83" t="s">
        <v>225</v>
      </c>
      <c r="B16" s="83" t="s">
        <v>820</v>
      </c>
      <c r="C16" s="83">
        <v>39.105601999999998</v>
      </c>
      <c r="D16" s="83">
        <v>-77.562359999999998</v>
      </c>
      <c r="E16" s="83" t="s">
        <v>821</v>
      </c>
      <c r="F16" s="83">
        <v>4</v>
      </c>
      <c r="H16" s="1" t="s">
        <v>923</v>
      </c>
      <c r="J16" s="1">
        <v>39.105601999999998</v>
      </c>
      <c r="K16" s="1">
        <v>-77.562359999999998</v>
      </c>
      <c r="L16" s="1">
        <v>15</v>
      </c>
    </row>
    <row r="17" spans="1:12" ht="13.5" customHeight="1" x14ac:dyDescent="0.2">
      <c r="A17" s="83" t="s">
        <v>225</v>
      </c>
      <c r="B17" s="83" t="s">
        <v>1104</v>
      </c>
      <c r="C17" s="83">
        <v>39.114984999999997</v>
      </c>
      <c r="D17" s="83">
        <v>-77.571546999999995</v>
      </c>
      <c r="E17" s="83" t="s">
        <v>227</v>
      </c>
      <c r="F17" s="83">
        <v>6</v>
      </c>
      <c r="H17" s="1" t="s">
        <v>329</v>
      </c>
      <c r="I17" s="1" t="s">
        <v>227</v>
      </c>
      <c r="J17" s="1">
        <v>39.114984999999997</v>
      </c>
      <c r="K17" s="1">
        <v>-77.571546999999995</v>
      </c>
      <c r="L17" s="1">
        <v>16</v>
      </c>
    </row>
    <row r="18" spans="1:12" ht="13.5" customHeight="1" x14ac:dyDescent="0.2">
      <c r="A18" s="83" t="s">
        <v>538</v>
      </c>
      <c r="B18" s="83" t="s">
        <v>539</v>
      </c>
      <c r="C18" s="83">
        <v>39.038027999999997</v>
      </c>
      <c r="D18" s="83">
        <v>-77.492833000000005</v>
      </c>
      <c r="E18" s="83" t="s">
        <v>399</v>
      </c>
      <c r="F18" s="83">
        <v>5</v>
      </c>
      <c r="H18" s="1" t="s">
        <v>398</v>
      </c>
      <c r="I18" s="1" t="s">
        <v>399</v>
      </c>
      <c r="J18" s="1">
        <v>39.038027999999997</v>
      </c>
      <c r="K18" s="1">
        <v>-77.492833000000005</v>
      </c>
      <c r="L18" s="1">
        <v>17</v>
      </c>
    </row>
    <row r="19" spans="1:12" ht="13.5" customHeight="1" x14ac:dyDescent="0.2">
      <c r="A19" s="83" t="s">
        <v>172</v>
      </c>
      <c r="B19" s="83" t="s">
        <v>828</v>
      </c>
      <c r="C19" s="83">
        <v>39.095550000000003</v>
      </c>
      <c r="D19" s="83">
        <v>-77.542400000000001</v>
      </c>
      <c r="E19" s="83" t="s">
        <v>829</v>
      </c>
      <c r="F19" s="83">
        <v>6</v>
      </c>
      <c r="H19" s="1" t="s">
        <v>924</v>
      </c>
      <c r="J19" s="1">
        <v>39.095550000000003</v>
      </c>
      <c r="K19" s="1">
        <v>-77.542400000000001</v>
      </c>
      <c r="L19" s="1">
        <v>18</v>
      </c>
    </row>
    <row r="20" spans="1:12" ht="13.5" customHeight="1" x14ac:dyDescent="0.2">
      <c r="A20" s="83" t="s">
        <v>172</v>
      </c>
      <c r="B20" s="83" t="s">
        <v>847</v>
      </c>
      <c r="C20" s="83">
        <v>39.102643</v>
      </c>
      <c r="D20" s="83">
        <v>-77.569197000000003</v>
      </c>
      <c r="E20" s="84" t="s">
        <v>848</v>
      </c>
      <c r="F20" s="83">
        <v>9</v>
      </c>
      <c r="H20" s="1" t="s">
        <v>925</v>
      </c>
      <c r="J20" s="1">
        <v>39.102643</v>
      </c>
      <c r="K20" s="1">
        <v>-77.569197000000003</v>
      </c>
      <c r="L20" s="1">
        <v>19</v>
      </c>
    </row>
    <row r="21" spans="1:12" ht="13.5" customHeight="1" x14ac:dyDescent="0.2">
      <c r="A21" s="83" t="s">
        <v>172</v>
      </c>
      <c r="B21" s="83" t="s">
        <v>862</v>
      </c>
      <c r="C21" s="83">
        <v>39.101565000000001</v>
      </c>
      <c r="D21" s="83">
        <v>-77.580112</v>
      </c>
      <c r="E21" s="84" t="s">
        <v>863</v>
      </c>
      <c r="F21" s="83">
        <v>9.5</v>
      </c>
      <c r="H21" s="1" t="s">
        <v>926</v>
      </c>
      <c r="J21" s="1">
        <v>39.101565000000001</v>
      </c>
      <c r="K21" s="1">
        <v>-77.580112</v>
      </c>
      <c r="L21" s="1">
        <v>20</v>
      </c>
    </row>
    <row r="22" spans="1:12" ht="13.5" customHeight="1" x14ac:dyDescent="0.2">
      <c r="A22" s="83" t="s">
        <v>703</v>
      </c>
      <c r="B22" s="83" t="s">
        <v>704</v>
      </c>
      <c r="C22" s="83">
        <v>39.212166000000003</v>
      </c>
      <c r="D22" s="83">
        <v>-77.535978999999998</v>
      </c>
      <c r="E22" s="83" t="s">
        <v>350</v>
      </c>
      <c r="F22" s="83">
        <v>4</v>
      </c>
      <c r="H22" s="1" t="s">
        <v>349</v>
      </c>
      <c r="I22" s="1" t="s">
        <v>350</v>
      </c>
      <c r="J22" s="1">
        <v>39.212166000000003</v>
      </c>
      <c r="K22" s="1">
        <v>-77.535978999999998</v>
      </c>
      <c r="L22" s="1">
        <v>21</v>
      </c>
    </row>
    <row r="23" spans="1:12" ht="13.5" customHeight="1" x14ac:dyDescent="0.2">
      <c r="A23" s="83" t="s">
        <v>703</v>
      </c>
      <c r="B23" s="83" t="s">
        <v>712</v>
      </c>
      <c r="C23" s="83">
        <v>39.215550999999998</v>
      </c>
      <c r="D23" s="83">
        <v>-77.536889000000002</v>
      </c>
      <c r="E23" s="83" t="s">
        <v>352</v>
      </c>
      <c r="F23" s="83">
        <v>9</v>
      </c>
      <c r="H23" s="1" t="s">
        <v>351</v>
      </c>
      <c r="I23" s="1" t="s">
        <v>352</v>
      </c>
      <c r="J23" s="1">
        <v>39.215550999999998</v>
      </c>
      <c r="K23" s="1">
        <v>-77.536889000000002</v>
      </c>
      <c r="L23" s="1">
        <v>22</v>
      </c>
    </row>
    <row r="24" spans="1:12" ht="13.5" customHeight="1" x14ac:dyDescent="0.2">
      <c r="A24" s="83"/>
      <c r="B24" s="83"/>
      <c r="C24" s="83"/>
      <c r="D24" s="83"/>
      <c r="E24" s="83"/>
      <c r="F24" s="83"/>
      <c r="H24" s="1" t="s">
        <v>268</v>
      </c>
      <c r="J24" s="1">
        <v>39.035556</v>
      </c>
      <c r="K24" s="1">
        <v>-77.488332999999997</v>
      </c>
      <c r="L24" s="1">
        <v>1</v>
      </c>
    </row>
    <row r="25" spans="1:12" ht="13.5" customHeight="1" x14ac:dyDescent="0.2">
      <c r="A25" s="83"/>
      <c r="B25" s="83"/>
      <c r="C25" s="83"/>
      <c r="D25" s="83"/>
      <c r="E25" s="83"/>
      <c r="F25" s="83"/>
      <c r="H25" s="1" t="s">
        <v>270</v>
      </c>
      <c r="J25" s="1">
        <v>38.855600000000003</v>
      </c>
      <c r="K25" s="1">
        <v>-77.429199999999994</v>
      </c>
      <c r="L25" s="1">
        <v>2</v>
      </c>
    </row>
    <row r="26" spans="1:12" ht="13.5" customHeight="1" x14ac:dyDescent="0.2">
      <c r="A26" s="83"/>
      <c r="B26" s="83"/>
      <c r="C26" s="83"/>
      <c r="D26" s="83"/>
      <c r="E26" s="83"/>
      <c r="F26" s="83"/>
      <c r="H26" s="1" t="s">
        <v>271</v>
      </c>
      <c r="I26" s="1" t="s">
        <v>343</v>
      </c>
      <c r="J26" s="1">
        <v>39.144167000000003</v>
      </c>
      <c r="K26" s="1">
        <v>-77.536389</v>
      </c>
      <c r="L26" s="1">
        <v>3</v>
      </c>
    </row>
    <row r="27" spans="1:12" ht="13.5" customHeight="1" x14ac:dyDescent="0.2">
      <c r="A27" s="83" t="s">
        <v>1130</v>
      </c>
      <c r="B27" s="85" t="s">
        <v>1131</v>
      </c>
      <c r="C27" s="83">
        <v>39.185780000000001</v>
      </c>
      <c r="D27" s="83">
        <v>-77.616720000000001</v>
      </c>
      <c r="E27" s="83" t="s">
        <v>1132</v>
      </c>
      <c r="F27" s="83">
        <v>9.5</v>
      </c>
      <c r="H27" s="1" t="s">
        <v>272</v>
      </c>
      <c r="I27" s="1" t="s">
        <v>223</v>
      </c>
      <c r="J27" s="1">
        <v>38.913060000000002</v>
      </c>
      <c r="K27" s="1">
        <v>-77.890559999999994</v>
      </c>
      <c r="L27" s="1">
        <v>4</v>
      </c>
    </row>
    <row r="28" spans="1:12" ht="13.5" customHeight="1" x14ac:dyDescent="0.2">
      <c r="A28" s="83" t="s">
        <v>1331</v>
      </c>
      <c r="B28" s="85" t="s">
        <v>1332</v>
      </c>
      <c r="C28" s="83">
        <v>39.112316</v>
      </c>
      <c r="D28" s="83">
        <v>-77.518343999999999</v>
      </c>
      <c r="E28" s="83" t="s">
        <v>1333</v>
      </c>
      <c r="F28" s="83">
        <v>8</v>
      </c>
      <c r="H28" s="1" t="s">
        <v>273</v>
      </c>
      <c r="J28" s="1">
        <v>38.893610000000002</v>
      </c>
      <c r="K28" s="1">
        <v>-77.904719999999998</v>
      </c>
      <c r="L28" s="1">
        <v>5</v>
      </c>
    </row>
    <row r="29" spans="1:12" ht="13.5" customHeight="1" x14ac:dyDescent="0.2">
      <c r="A29" s="83" t="s">
        <v>176</v>
      </c>
      <c r="B29" s="85" t="s">
        <v>1053</v>
      </c>
      <c r="C29" s="83">
        <v>39.091189</v>
      </c>
      <c r="D29" s="83">
        <v>-77.502038999999996</v>
      </c>
      <c r="E29" s="83" t="s">
        <v>373</v>
      </c>
      <c r="F29" s="83">
        <v>9</v>
      </c>
      <c r="H29" s="1" t="s">
        <v>274</v>
      </c>
      <c r="J29" s="1">
        <v>38.984200000000001</v>
      </c>
      <c r="K29" s="1">
        <v>-77.5047</v>
      </c>
      <c r="L29" s="1">
        <v>6</v>
      </c>
    </row>
    <row r="30" spans="1:12" ht="13.5" customHeight="1" x14ac:dyDescent="0.2">
      <c r="A30" s="83" t="s">
        <v>1304</v>
      </c>
      <c r="B30" s="85" t="s">
        <v>1305</v>
      </c>
      <c r="C30" s="83">
        <v>39.05071512</v>
      </c>
      <c r="D30" s="83">
        <v>-77.397382809999996</v>
      </c>
      <c r="E30" s="83"/>
      <c r="F30" s="83">
        <v>7</v>
      </c>
      <c r="H30" s="1" t="s">
        <v>275</v>
      </c>
      <c r="J30" s="1">
        <v>39.048889000000003</v>
      </c>
      <c r="K30" s="1">
        <v>-77.431667000000004</v>
      </c>
      <c r="L30" s="1">
        <v>7</v>
      </c>
    </row>
    <row r="31" spans="1:12" ht="13.5" customHeight="1" x14ac:dyDescent="0.2">
      <c r="A31" s="83" t="s">
        <v>246</v>
      </c>
      <c r="B31" s="85" t="s">
        <v>247</v>
      </c>
      <c r="C31" s="83">
        <v>39.196197570000002</v>
      </c>
      <c r="D31" s="83">
        <v>-77.747030800000005</v>
      </c>
      <c r="E31" s="83" t="s">
        <v>248</v>
      </c>
      <c r="F31" s="83">
        <v>11</v>
      </c>
      <c r="H31" s="1" t="s">
        <v>276</v>
      </c>
      <c r="J31" s="1">
        <v>38.984082999999998</v>
      </c>
      <c r="K31" s="1">
        <v>-77.498182999999997</v>
      </c>
      <c r="L31" s="1">
        <v>8</v>
      </c>
    </row>
    <row r="32" spans="1:12" ht="13.5" customHeight="1" x14ac:dyDescent="0.2">
      <c r="A32" s="83" t="s">
        <v>1393</v>
      </c>
      <c r="B32" s="85" t="s">
        <v>1394</v>
      </c>
      <c r="C32" s="83">
        <v>39.04757</v>
      </c>
      <c r="D32" s="83">
        <v>-77.458629999999999</v>
      </c>
      <c r="E32" s="83" t="s">
        <v>1395</v>
      </c>
      <c r="F32" s="83">
        <v>9</v>
      </c>
      <c r="H32" s="1" t="s">
        <v>277</v>
      </c>
      <c r="J32" s="1">
        <v>39.051859999999998</v>
      </c>
      <c r="K32" s="1">
        <v>-77.432477000000006</v>
      </c>
      <c r="L32" s="1">
        <v>9</v>
      </c>
    </row>
    <row r="33" spans="1:12" ht="13.5" customHeight="1" x14ac:dyDescent="0.2">
      <c r="A33" s="83"/>
      <c r="B33" s="83"/>
      <c r="C33" s="83"/>
      <c r="D33" s="83"/>
      <c r="E33" s="83"/>
      <c r="F33" s="83"/>
      <c r="H33" s="1" t="s">
        <v>278</v>
      </c>
      <c r="J33" s="1">
        <v>38.804361</v>
      </c>
      <c r="K33" s="1">
        <v>-77.556977000000003</v>
      </c>
      <c r="L33" s="1">
        <v>10</v>
      </c>
    </row>
    <row r="34" spans="1:12" ht="13.5" customHeight="1" x14ac:dyDescent="0.2">
      <c r="A34" s="83"/>
      <c r="B34" s="83"/>
      <c r="C34" s="83"/>
      <c r="D34" s="83"/>
      <c r="E34" s="83"/>
      <c r="F34" s="83"/>
      <c r="H34" s="1" t="s">
        <v>279</v>
      </c>
      <c r="J34" s="1">
        <v>39.220782999999997</v>
      </c>
      <c r="K34" s="1">
        <v>-77.535081000000005</v>
      </c>
      <c r="L34" s="1">
        <v>11</v>
      </c>
    </row>
    <row r="35" spans="1:12" ht="13.5" customHeight="1" x14ac:dyDescent="0.2">
      <c r="A35" s="83"/>
      <c r="B35" s="83"/>
      <c r="C35" s="83"/>
      <c r="D35" s="83"/>
      <c r="E35" s="83"/>
      <c r="F35" s="83"/>
      <c r="H35" s="1" t="s">
        <v>280</v>
      </c>
      <c r="J35" s="1">
        <v>38.927500000000002</v>
      </c>
      <c r="K35" s="1">
        <v>-77.800280000000001</v>
      </c>
      <c r="L35" s="1">
        <v>12</v>
      </c>
    </row>
    <row r="36" spans="1:12" ht="13.5" customHeight="1" x14ac:dyDescent="0.2">
      <c r="A36" s="83"/>
      <c r="B36" s="83"/>
      <c r="C36" s="83"/>
      <c r="D36" s="83"/>
      <c r="E36" s="83"/>
      <c r="F36" s="83"/>
      <c r="H36" s="1" t="s">
        <v>281</v>
      </c>
      <c r="I36" s="1" t="s">
        <v>205</v>
      </c>
      <c r="J36" s="1">
        <v>38.933059999999998</v>
      </c>
      <c r="K36" s="1">
        <v>-77.807779999999994</v>
      </c>
      <c r="L36" s="1">
        <v>13</v>
      </c>
    </row>
    <row r="37" spans="1:12" ht="13.5" customHeight="1" x14ac:dyDescent="0.2">
      <c r="A37" s="83"/>
      <c r="B37" s="83"/>
      <c r="C37" s="83"/>
      <c r="D37" s="83"/>
      <c r="E37" s="83"/>
      <c r="F37" s="83"/>
      <c r="H37" s="1" t="s">
        <v>283</v>
      </c>
      <c r="I37" s="1" t="s">
        <v>206</v>
      </c>
      <c r="J37" s="1">
        <v>38.946939999999998</v>
      </c>
      <c r="K37" s="1">
        <v>-77.938059999999993</v>
      </c>
      <c r="L37" s="1">
        <v>14</v>
      </c>
    </row>
    <row r="38" spans="1:12" ht="13.5" customHeight="1" x14ac:dyDescent="0.2">
      <c r="A38" s="83"/>
      <c r="B38" s="83"/>
      <c r="C38" s="83"/>
      <c r="D38" s="83"/>
      <c r="E38" s="83"/>
      <c r="F38" s="83"/>
      <c r="H38" s="1" t="s">
        <v>284</v>
      </c>
      <c r="J38" s="1">
        <v>38.801099999999998</v>
      </c>
      <c r="K38" s="1">
        <v>-77.469899999999996</v>
      </c>
      <c r="L38" s="1">
        <v>15</v>
      </c>
    </row>
    <row r="39" spans="1:12" ht="13.5" customHeight="1" x14ac:dyDescent="0.2">
      <c r="A39" s="83"/>
      <c r="B39" s="83"/>
      <c r="C39" s="83"/>
      <c r="D39" s="83"/>
      <c r="E39" s="83"/>
      <c r="F39" s="83"/>
      <c r="H39" s="1" t="s">
        <v>285</v>
      </c>
      <c r="J39" s="1">
        <v>38.891702000000002</v>
      </c>
      <c r="K39" s="1">
        <v>-77.470573999999999</v>
      </c>
      <c r="L39" s="1">
        <v>16</v>
      </c>
    </row>
    <row r="40" spans="1:12" ht="13.5" customHeight="1" x14ac:dyDescent="0.2">
      <c r="A40" s="83"/>
      <c r="B40" s="83"/>
      <c r="C40" s="83"/>
      <c r="D40" s="83"/>
      <c r="E40" s="83"/>
      <c r="F40" s="83"/>
      <c r="H40" s="1" t="s">
        <v>286</v>
      </c>
      <c r="I40" s="1" t="s">
        <v>208</v>
      </c>
      <c r="J40" s="1">
        <v>38.943300000000001</v>
      </c>
      <c r="K40" s="1">
        <v>-77.89528</v>
      </c>
      <c r="L40" s="1">
        <v>17</v>
      </c>
    </row>
    <row r="41" spans="1:12" ht="13.5" customHeight="1" x14ac:dyDescent="0.2">
      <c r="A41" s="83"/>
      <c r="B41" s="83"/>
      <c r="C41" s="83"/>
      <c r="D41" s="83"/>
      <c r="E41" s="83"/>
      <c r="F41" s="83"/>
      <c r="L41" s="1">
        <v>18</v>
      </c>
    </row>
    <row r="42" spans="1:12" ht="13.5" customHeight="1" x14ac:dyDescent="0.2">
      <c r="A42" s="83"/>
      <c r="B42" s="83"/>
      <c r="C42" s="83"/>
      <c r="D42" s="83"/>
      <c r="E42" s="83"/>
      <c r="F42" s="83"/>
      <c r="H42" s="1" t="s">
        <v>287</v>
      </c>
      <c r="J42" s="1">
        <v>38.905279999999998</v>
      </c>
      <c r="K42" s="1">
        <v>77.992500000000007</v>
      </c>
      <c r="L42" s="1">
        <v>19</v>
      </c>
    </row>
    <row r="43" spans="1:12" ht="13.5" customHeight="1" x14ac:dyDescent="0.2">
      <c r="A43" s="83"/>
      <c r="B43" s="83"/>
      <c r="C43" s="83"/>
      <c r="D43" s="83"/>
      <c r="E43" s="83"/>
      <c r="F43" s="83"/>
      <c r="H43" s="1" t="s">
        <v>939</v>
      </c>
      <c r="J43" s="1">
        <v>38.905279999999998</v>
      </c>
      <c r="K43" s="1">
        <v>-78.029722000000007</v>
      </c>
      <c r="L43" s="1">
        <v>20</v>
      </c>
    </row>
    <row r="44" spans="1:12" ht="13.5" customHeight="1" x14ac:dyDescent="0.2">
      <c r="A44" s="83"/>
      <c r="B44" s="83"/>
      <c r="C44" s="83"/>
      <c r="D44" s="83"/>
      <c r="E44" s="83"/>
      <c r="F44" s="83"/>
      <c r="H44" s="1" t="s">
        <v>290</v>
      </c>
      <c r="J44" s="1">
        <v>39.098821999999998</v>
      </c>
      <c r="K44" s="1">
        <v>-77.496486000000004</v>
      </c>
      <c r="L44" s="1">
        <v>21</v>
      </c>
    </row>
    <row r="45" spans="1:12" ht="13.5" customHeight="1" x14ac:dyDescent="0.2">
      <c r="A45" s="83"/>
      <c r="B45" s="83"/>
      <c r="C45" s="83"/>
      <c r="D45" s="83"/>
      <c r="E45" s="83"/>
      <c r="F45" s="83"/>
      <c r="H45" s="1" t="s">
        <v>291</v>
      </c>
      <c r="J45" s="1">
        <v>39.0244</v>
      </c>
      <c r="K45" s="1">
        <v>-77.685000000000002</v>
      </c>
      <c r="L45" s="1">
        <v>22</v>
      </c>
    </row>
    <row r="46" spans="1:12" ht="13.5" customHeight="1" x14ac:dyDescent="0.2">
      <c r="A46" s="83"/>
      <c r="B46" s="83"/>
      <c r="C46" s="83"/>
      <c r="D46" s="83"/>
      <c r="E46" s="83"/>
      <c r="F46" s="83"/>
      <c r="H46" s="1" t="s">
        <v>940</v>
      </c>
      <c r="J46" s="1">
        <v>38.986939999999997</v>
      </c>
      <c r="K46" s="1">
        <v>-77.79083</v>
      </c>
      <c r="L46" s="1">
        <v>23</v>
      </c>
    </row>
    <row r="47" spans="1:12" ht="13.5" customHeight="1" x14ac:dyDescent="0.2">
      <c r="A47" s="83"/>
      <c r="B47" s="83"/>
      <c r="C47" s="83"/>
      <c r="D47" s="83"/>
      <c r="E47" s="83"/>
      <c r="F47" s="83"/>
      <c r="H47" s="1" t="s">
        <v>293</v>
      </c>
      <c r="I47" s="1" t="s">
        <v>220</v>
      </c>
      <c r="J47" s="1">
        <v>38.935830000000003</v>
      </c>
      <c r="K47" s="1">
        <v>-77.870559999999998</v>
      </c>
      <c r="L47" s="1">
        <v>24</v>
      </c>
    </row>
    <row r="48" spans="1:12" ht="13.5" customHeight="1" x14ac:dyDescent="0.2">
      <c r="A48" s="83"/>
      <c r="B48" s="83"/>
      <c r="C48" s="83"/>
      <c r="D48" s="83"/>
      <c r="E48" s="83"/>
      <c r="F48" s="83"/>
      <c r="H48" s="1" t="s">
        <v>294</v>
      </c>
      <c r="J48" s="1">
        <v>38.913609999999998</v>
      </c>
      <c r="K48" s="1">
        <v>-77.923330000000007</v>
      </c>
      <c r="L48" s="1">
        <v>25</v>
      </c>
    </row>
    <row r="49" spans="1:12" ht="13.5" customHeight="1" x14ac:dyDescent="0.2">
      <c r="A49" s="83"/>
      <c r="B49" s="83"/>
      <c r="C49" s="83"/>
      <c r="D49" s="83"/>
      <c r="E49" s="83"/>
      <c r="F49" s="83"/>
      <c r="H49" s="1" t="s">
        <v>295</v>
      </c>
      <c r="J49" s="1">
        <v>39.023099999999999</v>
      </c>
      <c r="K49" s="1">
        <v>-77.5886</v>
      </c>
      <c r="L49" s="1">
        <v>26</v>
      </c>
    </row>
    <row r="50" spans="1:12" ht="13.5" customHeight="1" x14ac:dyDescent="0.2">
      <c r="A50" s="83"/>
      <c r="B50" s="83"/>
      <c r="C50" s="83"/>
      <c r="D50" s="83"/>
      <c r="E50" s="83"/>
      <c r="F50" s="83"/>
      <c r="H50" s="1" t="s">
        <v>296</v>
      </c>
      <c r="J50" s="1">
        <v>39.028350000000003</v>
      </c>
      <c r="K50" s="1">
        <v>-77.590549999999993</v>
      </c>
      <c r="L50" s="1">
        <v>27</v>
      </c>
    </row>
    <row r="51" spans="1:12" ht="13.5" customHeight="1" x14ac:dyDescent="0.2">
      <c r="A51" s="83"/>
      <c r="B51" s="83"/>
      <c r="C51" s="83"/>
      <c r="D51" s="83"/>
      <c r="E51" s="83"/>
      <c r="F51" s="83"/>
      <c r="H51" s="1" t="s">
        <v>176</v>
      </c>
      <c r="J51" s="1">
        <v>38.913890000000002</v>
      </c>
      <c r="K51" s="1">
        <v>-77.89</v>
      </c>
      <c r="L51" s="1">
        <v>28</v>
      </c>
    </row>
    <row r="52" spans="1:12" ht="13.5" customHeight="1" x14ac:dyDescent="0.2">
      <c r="A52" s="83"/>
      <c r="B52" s="83"/>
      <c r="C52" s="83"/>
      <c r="D52" s="83"/>
      <c r="E52" s="83"/>
      <c r="F52" s="83"/>
      <c r="H52" s="1" t="s">
        <v>297</v>
      </c>
      <c r="J52" s="1">
        <v>38.927399999999999</v>
      </c>
      <c r="K52" s="1">
        <v>-77.413399999999996</v>
      </c>
      <c r="L52" s="1">
        <v>29</v>
      </c>
    </row>
    <row r="53" spans="1:12" ht="13.5" customHeight="1" x14ac:dyDescent="0.2">
      <c r="A53" s="83"/>
      <c r="B53" s="83"/>
      <c r="C53" s="83"/>
      <c r="D53" s="83"/>
      <c r="E53" s="83"/>
      <c r="F53" s="83"/>
      <c r="H53" s="1" t="s">
        <v>298</v>
      </c>
      <c r="J53" s="1">
        <v>38.9392</v>
      </c>
      <c r="K53" s="1">
        <v>-77.405900000000003</v>
      </c>
      <c r="L53" s="1">
        <v>30</v>
      </c>
    </row>
    <row r="54" spans="1:12" ht="13.5" customHeight="1" x14ac:dyDescent="0.2">
      <c r="A54" s="83"/>
      <c r="B54" s="83"/>
      <c r="C54" s="83"/>
      <c r="D54" s="83"/>
      <c r="E54" s="83"/>
      <c r="F54" s="83"/>
      <c r="H54" s="1" t="s">
        <v>299</v>
      </c>
      <c r="J54" s="1">
        <v>38.965560000000004</v>
      </c>
      <c r="K54" s="1">
        <v>-77.655559999999994</v>
      </c>
      <c r="L54" s="1">
        <v>31</v>
      </c>
    </row>
    <row r="55" spans="1:12" ht="13.5" customHeight="1" x14ac:dyDescent="0.2">
      <c r="A55" s="83"/>
      <c r="B55" s="83"/>
      <c r="C55" s="83"/>
      <c r="D55" s="83"/>
      <c r="E55" s="83"/>
      <c r="F55" s="83"/>
      <c r="H55" s="1" t="s">
        <v>300</v>
      </c>
      <c r="I55" s="1" t="s">
        <v>211</v>
      </c>
      <c r="J55" s="1">
        <v>39.030833000000001</v>
      </c>
      <c r="K55" s="1">
        <v>-77.870277999999999</v>
      </c>
      <c r="L55" s="1">
        <v>32</v>
      </c>
    </row>
    <row r="56" spans="1:12" ht="13.5" customHeight="1" x14ac:dyDescent="0.2">
      <c r="A56" s="83"/>
      <c r="B56" s="83"/>
      <c r="C56" s="83"/>
      <c r="D56" s="83"/>
      <c r="E56" s="83"/>
      <c r="F56" s="83"/>
      <c r="H56" s="1" t="s">
        <v>301</v>
      </c>
      <c r="J56" s="1">
        <v>39.053361109999997</v>
      </c>
      <c r="K56" s="1">
        <v>-77.87344444</v>
      </c>
      <c r="L56" s="1">
        <v>33</v>
      </c>
    </row>
    <row r="57" spans="1:12" ht="13.5" customHeight="1" x14ac:dyDescent="0.2">
      <c r="A57" s="83"/>
      <c r="B57" s="83"/>
      <c r="C57" s="83"/>
      <c r="D57" s="83"/>
      <c r="E57" s="83"/>
      <c r="F57" s="83"/>
      <c r="H57" s="1" t="s">
        <v>941</v>
      </c>
      <c r="I57" s="1" t="s">
        <v>367</v>
      </c>
      <c r="J57" s="1">
        <v>38.975580999999998</v>
      </c>
      <c r="K57" s="1">
        <v>-77.651139000000001</v>
      </c>
      <c r="L57" s="1">
        <v>34</v>
      </c>
    </row>
    <row r="58" spans="1:12" ht="13.5" customHeight="1" x14ac:dyDescent="0.2">
      <c r="A58" s="83"/>
      <c r="B58" s="83"/>
      <c r="C58" s="83"/>
      <c r="D58" s="83"/>
      <c r="E58" s="83"/>
      <c r="F58" s="83"/>
      <c r="H58" s="1" t="s">
        <v>303</v>
      </c>
      <c r="J58" s="1">
        <v>38.932220000000001</v>
      </c>
      <c r="K58" s="1">
        <v>-77.737219999999994</v>
      </c>
      <c r="L58" s="1">
        <v>35</v>
      </c>
    </row>
    <row r="59" spans="1:12" ht="13.5" customHeight="1" x14ac:dyDescent="0.2">
      <c r="A59" s="83"/>
      <c r="B59" s="83"/>
      <c r="C59" s="83"/>
      <c r="D59" s="83"/>
      <c r="E59" s="83"/>
      <c r="F59" s="83"/>
      <c r="H59" s="1" t="s">
        <v>304</v>
      </c>
      <c r="J59" s="1">
        <v>38.880589000000001</v>
      </c>
      <c r="K59" s="1">
        <v>-77.765158999999997</v>
      </c>
      <c r="L59" s="1">
        <v>36</v>
      </c>
    </row>
    <row r="60" spans="1:12" ht="13.5" customHeight="1" x14ac:dyDescent="0.2">
      <c r="A60" s="83"/>
      <c r="B60" s="83"/>
      <c r="C60" s="83"/>
      <c r="D60" s="83"/>
      <c r="E60" s="83"/>
      <c r="F60" s="83"/>
      <c r="H60" s="1" t="s">
        <v>305</v>
      </c>
      <c r="J60" s="1">
        <v>39.241667</v>
      </c>
      <c r="K60" s="1">
        <v>-77.673333</v>
      </c>
      <c r="L60" s="1">
        <v>37</v>
      </c>
    </row>
    <row r="61" spans="1:12" ht="13.5" customHeight="1" x14ac:dyDescent="0.2">
      <c r="A61" s="83"/>
      <c r="B61" s="83"/>
      <c r="C61" s="83"/>
      <c r="D61" s="83"/>
      <c r="E61" s="83"/>
      <c r="F61" s="83"/>
      <c r="H61" s="1" t="s">
        <v>306</v>
      </c>
      <c r="J61" s="1">
        <v>39.053888999999998</v>
      </c>
      <c r="K61" s="1">
        <v>-77.751943999999995</v>
      </c>
      <c r="L61" s="1">
        <v>38</v>
      </c>
    </row>
    <row r="62" spans="1:12" ht="13.5" customHeight="1" x14ac:dyDescent="0.2">
      <c r="A62" s="83"/>
      <c r="B62" s="83"/>
      <c r="C62" s="83"/>
      <c r="D62" s="83"/>
      <c r="E62" s="83"/>
      <c r="F62" s="83"/>
      <c r="H62" s="1" t="s">
        <v>307</v>
      </c>
      <c r="J62" s="1">
        <v>38.959561999999998</v>
      </c>
      <c r="K62" s="1">
        <v>-77.544730000000001</v>
      </c>
      <c r="L62" s="1">
        <v>39</v>
      </c>
    </row>
    <row r="63" spans="1:12" ht="13.5" customHeight="1" x14ac:dyDescent="0.2">
      <c r="A63" s="83"/>
      <c r="B63" s="83"/>
      <c r="C63" s="83"/>
      <c r="D63" s="83"/>
      <c r="E63" s="83"/>
      <c r="F63" s="83"/>
      <c r="H63" s="1" t="s">
        <v>229</v>
      </c>
      <c r="I63" s="1" t="s">
        <v>230</v>
      </c>
      <c r="J63" s="1">
        <v>39.092619999999997</v>
      </c>
      <c r="K63" s="1">
        <v>-77.715689999999995</v>
      </c>
      <c r="L63" s="1">
        <v>40</v>
      </c>
    </row>
    <row r="64" spans="1:12" ht="13.5" customHeight="1" x14ac:dyDescent="0.2">
      <c r="A64" s="83"/>
      <c r="B64" s="83"/>
      <c r="C64" s="83"/>
      <c r="D64" s="83"/>
      <c r="E64" s="83"/>
      <c r="F64" s="83"/>
      <c r="H64" s="1" t="s">
        <v>188</v>
      </c>
      <c r="I64" s="1" t="s">
        <v>189</v>
      </c>
      <c r="J64" s="1">
        <v>39.109279999999998</v>
      </c>
      <c r="K64" s="1">
        <v>-77.736919999999998</v>
      </c>
      <c r="L64" s="1">
        <v>41</v>
      </c>
    </row>
    <row r="65" spans="1:12" ht="13.5" customHeight="1" x14ac:dyDescent="0.2">
      <c r="A65" s="83"/>
      <c r="B65" s="83"/>
      <c r="C65" s="83"/>
      <c r="D65" s="83"/>
      <c r="E65" s="83"/>
      <c r="F65" s="83"/>
      <c r="H65" s="1" t="s">
        <v>187</v>
      </c>
      <c r="J65" s="1">
        <v>39.116689999999998</v>
      </c>
      <c r="K65" s="1">
        <v>-77.750079999999997</v>
      </c>
      <c r="L65" s="1">
        <v>42</v>
      </c>
    </row>
    <row r="66" spans="1:12" ht="13.5" customHeight="1" x14ac:dyDescent="0.2">
      <c r="A66" s="83"/>
      <c r="B66" s="83"/>
      <c r="C66" s="83"/>
      <c r="D66" s="83"/>
      <c r="E66" s="83"/>
      <c r="F66" s="83"/>
      <c r="H66" s="1" t="s">
        <v>308</v>
      </c>
      <c r="J66" s="1">
        <v>39.118889000000003</v>
      </c>
      <c r="K66" s="1">
        <v>-77.752499999999998</v>
      </c>
      <c r="L66" s="1">
        <v>43</v>
      </c>
    </row>
    <row r="67" spans="1:12" ht="13.5" customHeight="1" x14ac:dyDescent="0.2">
      <c r="A67" s="83"/>
      <c r="B67" s="83"/>
      <c r="C67" s="83"/>
      <c r="D67" s="83"/>
      <c r="E67" s="83"/>
      <c r="F67" s="83"/>
      <c r="H67" s="1" t="s">
        <v>312</v>
      </c>
      <c r="J67" s="1">
        <v>39.141666999999998</v>
      </c>
      <c r="K67" s="1">
        <v>-77.716110999999998</v>
      </c>
      <c r="L67" s="1">
        <v>44</v>
      </c>
    </row>
    <row r="68" spans="1:12" ht="13.5" customHeight="1" x14ac:dyDescent="0.2">
      <c r="A68" s="83"/>
      <c r="B68" s="83"/>
      <c r="C68" s="83"/>
      <c r="D68" s="83"/>
      <c r="E68" s="83"/>
      <c r="F68" s="83"/>
      <c r="H68" s="1" t="s">
        <v>313</v>
      </c>
      <c r="J68" s="1">
        <v>38.959200000000003</v>
      </c>
      <c r="K68" s="1">
        <v>-77.371399999999994</v>
      </c>
      <c r="L68" s="1">
        <v>45</v>
      </c>
    </row>
    <row r="69" spans="1:12" ht="13.5" customHeight="1" x14ac:dyDescent="0.2">
      <c r="A69" s="83"/>
      <c r="B69" s="83"/>
      <c r="C69" s="83"/>
      <c r="D69" s="83"/>
      <c r="E69" s="83"/>
      <c r="F69" s="83"/>
      <c r="H69" s="1" t="s">
        <v>314</v>
      </c>
      <c r="J69" s="1">
        <v>39.005470000000003</v>
      </c>
      <c r="K69" s="1">
        <v>-77.372478999999998</v>
      </c>
      <c r="L69" s="1">
        <v>46</v>
      </c>
    </row>
    <row r="70" spans="1:12" ht="13.5" customHeight="1" x14ac:dyDescent="0.2">
      <c r="A70" s="83"/>
      <c r="B70" s="83"/>
      <c r="C70" s="83"/>
      <c r="D70" s="83"/>
      <c r="E70" s="83"/>
      <c r="F70" s="83"/>
      <c r="H70" s="1" t="s">
        <v>315</v>
      </c>
      <c r="J70" s="1">
        <v>38.9788</v>
      </c>
      <c r="K70" s="1">
        <v>-77.364400000000003</v>
      </c>
      <c r="L70" s="1">
        <v>47</v>
      </c>
    </row>
    <row r="71" spans="1:12" ht="13.5" customHeight="1" x14ac:dyDescent="0.2">
      <c r="A71" s="83"/>
      <c r="B71" s="83"/>
      <c r="C71" s="83"/>
      <c r="D71" s="83"/>
      <c r="E71" s="83"/>
      <c r="F71" s="83"/>
      <c r="H71" s="1" t="s">
        <v>153</v>
      </c>
      <c r="J71" s="1">
        <v>39.005470000000003</v>
      </c>
      <c r="K71" s="1">
        <v>-77.372478999999998</v>
      </c>
      <c r="L71" s="1">
        <v>48</v>
      </c>
    </row>
    <row r="72" spans="1:12" ht="13.5" customHeight="1" x14ac:dyDescent="0.2">
      <c r="A72" s="83"/>
      <c r="B72" s="83"/>
      <c r="C72" s="83"/>
      <c r="D72" s="83"/>
      <c r="E72" s="84"/>
      <c r="F72" s="83"/>
      <c r="H72" s="1" t="s">
        <v>317</v>
      </c>
      <c r="J72" s="1">
        <v>39.061388999999998</v>
      </c>
      <c r="K72" s="1">
        <v>-77.540833000000006</v>
      </c>
      <c r="L72" s="1">
        <v>49</v>
      </c>
    </row>
    <row r="73" spans="1:12" ht="13.5" customHeight="1" x14ac:dyDescent="0.2">
      <c r="A73" s="83"/>
      <c r="B73" s="83"/>
      <c r="C73" s="83"/>
      <c r="D73" s="83"/>
      <c r="E73" s="84"/>
      <c r="F73" s="83"/>
      <c r="H73" s="1" t="s">
        <v>318</v>
      </c>
      <c r="J73" s="1">
        <v>39.104999999999997</v>
      </c>
      <c r="K73" s="1">
        <v>-77.560833000000002</v>
      </c>
      <c r="L73" s="1">
        <v>50</v>
      </c>
    </row>
    <row r="74" spans="1:12" ht="13.5" customHeight="1" x14ac:dyDescent="0.2">
      <c r="A74" s="83"/>
      <c r="B74" s="83"/>
      <c r="C74" s="83"/>
      <c r="D74" s="83"/>
      <c r="E74" s="84"/>
      <c r="F74" s="83"/>
      <c r="H74" s="1" t="s">
        <v>325</v>
      </c>
      <c r="J74" s="1">
        <v>38.924759999999999</v>
      </c>
      <c r="K74" s="1">
        <v>-77.406595999999993</v>
      </c>
      <c r="L74" s="1">
        <v>51</v>
      </c>
    </row>
    <row r="75" spans="1:12" ht="13.5" customHeight="1" x14ac:dyDescent="0.2">
      <c r="H75" s="1" t="s">
        <v>375</v>
      </c>
      <c r="I75" s="1" t="s">
        <v>376</v>
      </c>
      <c r="J75" s="1">
        <v>38.9956934</v>
      </c>
      <c r="K75" s="1">
        <v>-77.751408600000005</v>
      </c>
      <c r="L75" s="1">
        <v>52</v>
      </c>
    </row>
    <row r="76" spans="1:12" ht="13.5" customHeight="1" x14ac:dyDescent="0.2">
      <c r="H76" s="1" t="s">
        <v>327</v>
      </c>
      <c r="J76" s="1">
        <v>39.130600000000001</v>
      </c>
      <c r="K76" s="1">
        <v>-77.559100000000001</v>
      </c>
      <c r="L76" s="1">
        <v>53</v>
      </c>
    </row>
    <row r="77" spans="1:12" ht="13.5" customHeight="1" x14ac:dyDescent="0.2">
      <c r="H77" s="1" t="s">
        <v>326</v>
      </c>
      <c r="J77" s="1">
        <v>38.751080000000002</v>
      </c>
      <c r="K77" s="1">
        <v>-77.558959999999999</v>
      </c>
      <c r="L77" s="1">
        <v>54</v>
      </c>
    </row>
    <row r="78" spans="1:12" ht="13.5" customHeight="1" x14ac:dyDescent="0.2">
      <c r="H78" s="1" t="s">
        <v>920</v>
      </c>
      <c r="J78" s="1">
        <v>38.850900000000003</v>
      </c>
      <c r="K78" s="1">
        <v>-77.635199999999998</v>
      </c>
      <c r="L78" s="1">
        <v>55</v>
      </c>
    </row>
    <row r="79" spans="1:12" ht="13.5" customHeight="1" x14ac:dyDescent="0.2">
      <c r="H79" s="1" t="s">
        <v>374</v>
      </c>
      <c r="J79" s="1">
        <v>38.82114</v>
      </c>
      <c r="K79" s="1">
        <v>-77.465450000000004</v>
      </c>
      <c r="L79" s="1">
        <v>56</v>
      </c>
    </row>
    <row r="80" spans="1:12" ht="13.5" customHeight="1" x14ac:dyDescent="0.2">
      <c r="H80" s="1" t="s">
        <v>372</v>
      </c>
      <c r="I80" s="1" t="s">
        <v>373</v>
      </c>
      <c r="J80" s="1">
        <v>39.091189</v>
      </c>
      <c r="K80" s="1">
        <v>-77.502038999999996</v>
      </c>
      <c r="L80" s="1">
        <v>57</v>
      </c>
    </row>
    <row r="81" spans="8:12" ht="13.5" customHeight="1" x14ac:dyDescent="0.2">
      <c r="H81" s="1" t="s">
        <v>388</v>
      </c>
      <c r="I81" s="1" t="s">
        <v>389</v>
      </c>
      <c r="J81" s="1">
        <v>39.036569999999998</v>
      </c>
      <c r="K81" s="1">
        <v>-77.532168999999996</v>
      </c>
      <c r="L81" s="1">
        <v>58</v>
      </c>
    </row>
    <row r="82" spans="8:12" ht="13.5" customHeight="1" x14ac:dyDescent="0.2">
      <c r="H82" s="1" t="s">
        <v>390</v>
      </c>
      <c r="I82" s="1" t="s">
        <v>391</v>
      </c>
      <c r="J82" s="1">
        <v>38.992769199999998</v>
      </c>
      <c r="K82" s="1">
        <v>-77.879936200000003</v>
      </c>
      <c r="L82" s="1">
        <v>59</v>
      </c>
    </row>
    <row r="83" spans="8:12" ht="13.5" customHeight="1" x14ac:dyDescent="0.2">
      <c r="H83" s="1" t="s">
        <v>392</v>
      </c>
      <c r="I83" s="1" t="s">
        <v>393</v>
      </c>
      <c r="J83" s="1">
        <v>38.879533000000002</v>
      </c>
      <c r="K83" s="1">
        <v>-77.872296000000006</v>
      </c>
      <c r="L83" s="1">
        <v>60</v>
      </c>
    </row>
    <row r="84" spans="8:12" ht="13.5" customHeight="1" x14ac:dyDescent="0.2">
      <c r="H84" s="1" t="s">
        <v>245</v>
      </c>
      <c r="J84" s="1">
        <v>39.05071512</v>
      </c>
      <c r="K84" s="1">
        <v>-77.397382809940495</v>
      </c>
      <c r="L84" s="1">
        <v>61</v>
      </c>
    </row>
    <row r="85" spans="8:12" ht="13.5" customHeight="1" x14ac:dyDescent="0.2">
      <c r="H85" s="1" t="s">
        <v>302</v>
      </c>
      <c r="J85" s="1">
        <v>39.174821999999999</v>
      </c>
      <c r="K85" s="1">
        <v>-77.529893999999999</v>
      </c>
      <c r="L85" s="1">
        <v>62</v>
      </c>
    </row>
    <row r="86" spans="8:12" ht="13.5" customHeight="1" x14ac:dyDescent="0.2">
      <c r="H86" s="1" t="s">
        <v>394</v>
      </c>
      <c r="I86" s="1" t="s">
        <v>395</v>
      </c>
      <c r="J86" s="1">
        <v>39.117891</v>
      </c>
      <c r="K86" s="1">
        <v>-77.808507000000006</v>
      </c>
      <c r="L86" s="1">
        <v>63</v>
      </c>
    </row>
    <row r="87" spans="8:12" ht="13.5" customHeight="1" x14ac:dyDescent="0.2">
      <c r="H87" s="1" t="s">
        <v>396</v>
      </c>
      <c r="I87" s="1" t="s">
        <v>397</v>
      </c>
      <c r="J87" s="1">
        <v>39.116689999999998</v>
      </c>
      <c r="K87" s="1">
        <v>-77.750079999999997</v>
      </c>
      <c r="L87" s="1">
        <v>64</v>
      </c>
    </row>
    <row r="88" spans="8:12" ht="13.5" customHeight="1" x14ac:dyDescent="0.2">
      <c r="H88" s="1" t="s">
        <v>357</v>
      </c>
      <c r="I88" s="1" t="s">
        <v>358</v>
      </c>
      <c r="J88" s="1">
        <v>38.99644</v>
      </c>
      <c r="K88" s="1">
        <v>-77.883399999999995</v>
      </c>
      <c r="L88" s="1">
        <v>65</v>
      </c>
    </row>
    <row r="89" spans="8:12" ht="13.5" customHeight="1" x14ac:dyDescent="0.2">
      <c r="H89" s="1" t="s">
        <v>359</v>
      </c>
      <c r="I89" s="1" t="s">
        <v>360</v>
      </c>
      <c r="J89" s="1">
        <v>38.994819999999997</v>
      </c>
      <c r="K89" s="1">
        <v>-77.751080999999999</v>
      </c>
      <c r="L89" s="1">
        <v>66</v>
      </c>
    </row>
    <row r="90" spans="8:12" ht="13.5" customHeight="1" x14ac:dyDescent="0.2">
      <c r="H90" s="1" t="s">
        <v>355</v>
      </c>
      <c r="I90" s="1" t="s">
        <v>356</v>
      </c>
      <c r="J90" s="1">
        <v>39.186230999999999</v>
      </c>
      <c r="K90" s="1">
        <v>-77.617712999999995</v>
      </c>
      <c r="L90" s="1">
        <v>67</v>
      </c>
    </row>
    <row r="91" spans="8:12" ht="13.5" customHeight="1" x14ac:dyDescent="0.2">
      <c r="H91" s="1" t="s">
        <v>336</v>
      </c>
      <c r="J91" s="1">
        <v>38.9724</v>
      </c>
      <c r="K91" s="1">
        <v>-77.367699999999999</v>
      </c>
      <c r="L91" s="1">
        <v>68</v>
      </c>
    </row>
    <row r="92" spans="8:12" ht="13.5" customHeight="1" x14ac:dyDescent="0.2">
      <c r="H92" s="1" t="s">
        <v>345</v>
      </c>
      <c r="I92" s="1" t="s">
        <v>346</v>
      </c>
      <c r="J92" s="1">
        <v>39.102643</v>
      </c>
      <c r="K92" s="1">
        <v>-77.569197000000003</v>
      </c>
      <c r="L92" s="1">
        <v>69</v>
      </c>
    </row>
    <row r="93" spans="8:12" ht="13.5" customHeight="1" x14ac:dyDescent="0.2">
      <c r="H93" s="1" t="s">
        <v>347</v>
      </c>
      <c r="I93" s="1" t="s">
        <v>348</v>
      </c>
      <c r="J93" s="1">
        <v>39.101565000000001</v>
      </c>
      <c r="K93" s="1">
        <v>-77.580112</v>
      </c>
      <c r="L93" s="1">
        <v>70</v>
      </c>
    </row>
    <row r="94" spans="8:12" ht="13.5" customHeight="1" x14ac:dyDescent="0.2">
      <c r="H94" s="1" t="s">
        <v>353</v>
      </c>
      <c r="I94" s="1" t="s">
        <v>354</v>
      </c>
      <c r="J94" s="1">
        <v>39.134526999999999</v>
      </c>
      <c r="K94" s="1">
        <v>-77.763935000000004</v>
      </c>
      <c r="L94" s="1">
        <v>71</v>
      </c>
    </row>
    <row r="95" spans="8:12" ht="13.5" customHeight="1" x14ac:dyDescent="0.2"/>
    <row r="96" spans="8:12"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sheetData>
  <pageMargins left="0.7" right="0.7" top="0.75" bottom="0.75" header="0.3" footer="0.3"/>
  <pageSetup orientation="portrait" horizontalDpi="0" verticalDpi="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7E8E-2C52-4540-AB17-DF50ADFBA1FB}">
  <dimension ref="A1:L241"/>
  <sheetViews>
    <sheetView workbookViewId="0">
      <selection activeCell="A23" sqref="A23:XFD23"/>
    </sheetView>
  </sheetViews>
  <sheetFormatPr defaultRowHeight="11.25" x14ac:dyDescent="0.2"/>
  <cols>
    <col min="1" max="1" width="28.28515625" style="1" bestFit="1" customWidth="1"/>
    <col min="2" max="2" width="30.85546875" style="1" bestFit="1" customWidth="1"/>
    <col min="3" max="3" width="10.42578125" style="1" bestFit="1" customWidth="1"/>
    <col min="4" max="4" width="11" style="1" bestFit="1" customWidth="1"/>
    <col min="5" max="5" width="17.85546875" style="1" customWidth="1"/>
    <col min="6" max="6" width="13.140625" style="1" bestFit="1" customWidth="1"/>
    <col min="7" max="7" width="4.7109375" style="55" customWidth="1"/>
    <col min="8" max="8" width="42.42578125" style="1" customWidth="1"/>
    <col min="9" max="9" width="33.7109375" style="1" customWidth="1"/>
    <col min="10" max="10" width="10.42578125" style="1" bestFit="1" customWidth="1"/>
    <col min="11" max="11" width="10.85546875" style="1" bestFit="1" customWidth="1"/>
    <col min="12" max="16384" width="9.140625" style="1"/>
  </cols>
  <sheetData>
    <row r="1" spans="1:12" ht="13.5" customHeight="1" x14ac:dyDescent="0.2">
      <c r="A1" s="83" t="s">
        <v>4</v>
      </c>
      <c r="B1" s="83" t="s">
        <v>5</v>
      </c>
      <c r="C1" s="83" t="s">
        <v>6</v>
      </c>
      <c r="D1" s="83" t="s">
        <v>7</v>
      </c>
      <c r="E1" s="83" t="s">
        <v>8</v>
      </c>
      <c r="F1" s="83" t="s">
        <v>44</v>
      </c>
      <c r="H1" s="1" t="s">
        <v>252</v>
      </c>
      <c r="I1" s="1" t="s">
        <v>8</v>
      </c>
      <c r="J1" s="1" t="s">
        <v>253</v>
      </c>
      <c r="K1" s="1" t="s">
        <v>254</v>
      </c>
    </row>
    <row r="2" spans="1:12" ht="13.5" customHeight="1" x14ac:dyDescent="0.2">
      <c r="A2" s="83" t="s">
        <v>1130</v>
      </c>
      <c r="B2" s="85" t="s">
        <v>1131</v>
      </c>
      <c r="C2" s="83">
        <v>39.185780000000001</v>
      </c>
      <c r="D2" s="83">
        <v>-77.616720000000001</v>
      </c>
      <c r="E2" s="83" t="s">
        <v>1132</v>
      </c>
      <c r="F2" s="83">
        <v>9.5</v>
      </c>
    </row>
    <row r="3" spans="1:12" ht="13.5" customHeight="1" x14ac:dyDescent="0.2">
      <c r="A3" s="83" t="s">
        <v>232</v>
      </c>
      <c r="B3" s="83" t="s">
        <v>233</v>
      </c>
      <c r="C3" s="83">
        <v>39.024158</v>
      </c>
      <c r="D3" s="83">
        <v>-77.496875000000003</v>
      </c>
      <c r="E3" s="83" t="s">
        <v>234</v>
      </c>
      <c r="F3" s="83">
        <v>8</v>
      </c>
      <c r="H3" s="1" t="s">
        <v>269</v>
      </c>
      <c r="I3" s="1" t="s">
        <v>234</v>
      </c>
      <c r="J3" s="1">
        <v>39.024158</v>
      </c>
      <c r="K3" s="1">
        <v>-77.496875000000003</v>
      </c>
      <c r="L3" s="1">
        <v>1</v>
      </c>
    </row>
    <row r="4" spans="1:12" ht="13.5" customHeight="1" x14ac:dyDescent="0.2">
      <c r="A4" s="83" t="s">
        <v>507</v>
      </c>
      <c r="B4" s="83" t="s">
        <v>508</v>
      </c>
      <c r="C4" s="83">
        <v>39.011413259999998</v>
      </c>
      <c r="D4" s="83">
        <v>-77.578687000000002</v>
      </c>
      <c r="E4" s="83"/>
      <c r="F4" s="83">
        <v>4</v>
      </c>
      <c r="H4" s="1" t="s">
        <v>377</v>
      </c>
      <c r="J4" s="1">
        <v>39.011413259999998</v>
      </c>
      <c r="K4" s="1">
        <v>-77.578687000000002</v>
      </c>
      <c r="L4" s="1">
        <v>2</v>
      </c>
    </row>
    <row r="5" spans="1:12" ht="13.5" customHeight="1" x14ac:dyDescent="0.2">
      <c r="A5" s="83" t="s">
        <v>250</v>
      </c>
      <c r="B5" s="83" t="s">
        <v>881</v>
      </c>
      <c r="C5" s="83">
        <v>38.963979000000002</v>
      </c>
      <c r="D5" s="83">
        <v>-77.559416999999996</v>
      </c>
      <c r="E5" s="83" t="s">
        <v>882</v>
      </c>
      <c r="F5" s="83">
        <v>8.5</v>
      </c>
      <c r="H5" s="1" t="s">
        <v>378</v>
      </c>
      <c r="I5" s="1" t="s">
        <v>379</v>
      </c>
      <c r="J5" s="1">
        <v>38.963979000000002</v>
      </c>
      <c r="K5" s="1">
        <v>-77.559416999999996</v>
      </c>
      <c r="L5" s="1">
        <v>3</v>
      </c>
    </row>
    <row r="6" spans="1:12" ht="13.5" customHeight="1" x14ac:dyDescent="0.2">
      <c r="A6" s="83" t="s">
        <v>563</v>
      </c>
      <c r="B6" s="83" t="s">
        <v>564</v>
      </c>
      <c r="C6" s="83">
        <v>39.274270999999999</v>
      </c>
      <c r="D6" s="83">
        <v>-77.557479999999998</v>
      </c>
      <c r="E6" s="83" t="s">
        <v>565</v>
      </c>
      <c r="F6" s="83">
        <v>7.5</v>
      </c>
      <c r="H6" s="1" t="s">
        <v>921</v>
      </c>
      <c r="J6" s="1">
        <v>39.274270999999999</v>
      </c>
      <c r="K6" s="1">
        <v>-77.557479999999998</v>
      </c>
      <c r="L6" s="1">
        <v>4</v>
      </c>
    </row>
    <row r="7" spans="1:12" ht="13.5" customHeight="1" x14ac:dyDescent="0.2">
      <c r="A7" s="83" t="s">
        <v>1331</v>
      </c>
      <c r="B7" s="85" t="s">
        <v>1332</v>
      </c>
      <c r="C7" s="83">
        <v>39.112316</v>
      </c>
      <c r="D7" s="83">
        <v>-77.518343999999999</v>
      </c>
      <c r="E7" s="83" t="s">
        <v>1333</v>
      </c>
      <c r="F7" s="83">
        <v>8</v>
      </c>
    </row>
    <row r="8" spans="1:12" ht="13.5" customHeight="1" x14ac:dyDescent="0.2">
      <c r="A8" s="83" t="s">
        <v>165</v>
      </c>
      <c r="B8" s="83" t="s">
        <v>166</v>
      </c>
      <c r="C8" s="83">
        <v>39.091200000000001</v>
      </c>
      <c r="D8" s="83">
        <v>-77.683999999999997</v>
      </c>
      <c r="E8" s="83"/>
      <c r="F8" s="83">
        <v>10.5</v>
      </c>
      <c r="H8" s="1" t="s">
        <v>282</v>
      </c>
      <c r="J8" s="1">
        <v>39.091200000000001</v>
      </c>
      <c r="K8" s="1">
        <v>-77.683999999999997</v>
      </c>
      <c r="L8" s="1">
        <v>5</v>
      </c>
    </row>
    <row r="9" spans="1:12" ht="13.5" customHeight="1" x14ac:dyDescent="0.2">
      <c r="A9" s="83" t="s">
        <v>579</v>
      </c>
      <c r="B9" s="83" t="s">
        <v>587</v>
      </c>
      <c r="C9" s="83">
        <v>39.102293000000003</v>
      </c>
      <c r="D9" s="83">
        <v>-77.584988999999993</v>
      </c>
      <c r="E9" s="83" t="s">
        <v>588</v>
      </c>
      <c r="F9" s="83">
        <v>6.5</v>
      </c>
      <c r="H9" s="1" t="s">
        <v>922</v>
      </c>
      <c r="J9" s="1">
        <v>39.102293000000003</v>
      </c>
      <c r="K9" s="1">
        <v>-77.584988999999993</v>
      </c>
      <c r="L9" s="1">
        <v>6</v>
      </c>
    </row>
    <row r="10" spans="1:12" ht="13.5" customHeight="1" x14ac:dyDescent="0.2">
      <c r="A10" s="83" t="s">
        <v>579</v>
      </c>
      <c r="B10" s="83" t="s">
        <v>579</v>
      </c>
      <c r="C10" s="83">
        <v>39.112709000000002</v>
      </c>
      <c r="D10" s="83">
        <v>-77.598332999999997</v>
      </c>
      <c r="E10" s="83" t="s">
        <v>381</v>
      </c>
      <c r="F10" s="83">
        <v>9</v>
      </c>
      <c r="H10" s="1" t="s">
        <v>380</v>
      </c>
      <c r="I10" s="1" t="s">
        <v>381</v>
      </c>
      <c r="J10" s="1">
        <v>39.112709000000002</v>
      </c>
      <c r="K10" s="54">
        <v>-77.598332999999997</v>
      </c>
      <c r="L10" s="1">
        <v>7</v>
      </c>
    </row>
    <row r="11" spans="1:12" ht="13.5" customHeight="1" x14ac:dyDescent="0.2">
      <c r="A11" s="83" t="s">
        <v>176</v>
      </c>
      <c r="B11" s="85" t="s">
        <v>1053</v>
      </c>
      <c r="C11" s="83">
        <v>39.091189</v>
      </c>
      <c r="D11" s="83">
        <v>-77.502038999999996</v>
      </c>
      <c r="E11" s="83" t="s">
        <v>373</v>
      </c>
      <c r="F11" s="83">
        <v>9</v>
      </c>
    </row>
    <row r="12" spans="1:12" ht="13.5" customHeight="1" x14ac:dyDescent="0.2">
      <c r="A12" s="83" t="s">
        <v>1304</v>
      </c>
      <c r="B12" s="85" t="s">
        <v>1305</v>
      </c>
      <c r="C12" s="83">
        <v>39.05071512</v>
      </c>
      <c r="D12" s="83">
        <v>-77.397382809999996</v>
      </c>
      <c r="E12" s="83"/>
      <c r="F12" s="83">
        <v>7</v>
      </c>
    </row>
    <row r="13" spans="1:12" ht="13.5" customHeight="1" x14ac:dyDescent="0.2">
      <c r="A13" s="83" t="s">
        <v>739</v>
      </c>
      <c r="B13" s="83" t="s">
        <v>740</v>
      </c>
      <c r="C13" s="83">
        <v>39.177863000000002</v>
      </c>
      <c r="D13" s="83">
        <v>-77.530458999999993</v>
      </c>
      <c r="E13" s="83" t="s">
        <v>369</v>
      </c>
      <c r="F13" s="83">
        <v>8.5</v>
      </c>
      <c r="H13" s="1" t="s">
        <v>368</v>
      </c>
      <c r="I13" s="1" t="s">
        <v>369</v>
      </c>
      <c r="J13" s="1">
        <v>39.177863000000002</v>
      </c>
      <c r="K13" s="1">
        <v>-77.530458999999993</v>
      </c>
      <c r="L13" s="1">
        <v>8</v>
      </c>
    </row>
    <row r="14" spans="1:12" ht="13.5" customHeight="1" x14ac:dyDescent="0.2">
      <c r="A14" s="83" t="s">
        <v>246</v>
      </c>
      <c r="B14" s="83" t="s">
        <v>247</v>
      </c>
      <c r="C14" s="83">
        <v>39.196197570000002</v>
      </c>
      <c r="D14" s="83">
        <v>-77.747030800000005</v>
      </c>
      <c r="E14" s="83" t="s">
        <v>248</v>
      </c>
      <c r="F14" s="83">
        <v>7</v>
      </c>
      <c r="H14" s="1" t="s">
        <v>328</v>
      </c>
      <c r="I14" s="1" t="s">
        <v>248</v>
      </c>
      <c r="J14" s="1">
        <v>39.196197570000002</v>
      </c>
      <c r="K14" s="1">
        <v>-77.747030800000005</v>
      </c>
      <c r="L14" s="1">
        <v>9</v>
      </c>
    </row>
    <row r="15" spans="1:12" ht="13.5" customHeight="1" x14ac:dyDescent="0.2">
      <c r="A15" s="83" t="s">
        <v>246</v>
      </c>
      <c r="B15" s="83" t="s">
        <v>764</v>
      </c>
      <c r="C15" s="83">
        <v>39.193939</v>
      </c>
      <c r="D15" s="83">
        <v>-77.667640000000006</v>
      </c>
      <c r="E15" s="83" t="s">
        <v>363</v>
      </c>
      <c r="F15" s="83">
        <v>8.5</v>
      </c>
      <c r="H15" s="1" t="s">
        <v>362</v>
      </c>
      <c r="I15" s="1" t="s">
        <v>363</v>
      </c>
      <c r="J15" s="1">
        <v>39.193939</v>
      </c>
      <c r="K15" s="1">
        <v>-77.667640000000006</v>
      </c>
      <c r="L15" s="1">
        <v>10</v>
      </c>
    </row>
    <row r="16" spans="1:12" ht="13.5" customHeight="1" x14ac:dyDescent="0.2">
      <c r="A16" s="83" t="s">
        <v>246</v>
      </c>
      <c r="B16" s="83" t="s">
        <v>772</v>
      </c>
      <c r="C16" s="83">
        <v>39.179282100000002</v>
      </c>
      <c r="D16" s="83">
        <v>-77.681607</v>
      </c>
      <c r="E16" s="83" t="s">
        <v>365</v>
      </c>
      <c r="F16" s="83">
        <v>9</v>
      </c>
      <c r="H16" s="1" t="s">
        <v>364</v>
      </c>
      <c r="I16" s="1" t="s">
        <v>365</v>
      </c>
      <c r="J16" s="1">
        <v>39.179282100000002</v>
      </c>
      <c r="K16" s="1">
        <v>-77.681607</v>
      </c>
      <c r="L16" s="1">
        <v>11</v>
      </c>
    </row>
    <row r="17" spans="1:12" ht="13.5" customHeight="1" x14ac:dyDescent="0.2">
      <c r="A17" s="83" t="s">
        <v>246</v>
      </c>
      <c r="B17" s="85" t="s">
        <v>247</v>
      </c>
      <c r="C17" s="83">
        <v>39.196197570000002</v>
      </c>
      <c r="D17" s="83">
        <v>-77.747030800000005</v>
      </c>
      <c r="E17" s="83" t="s">
        <v>248</v>
      </c>
      <c r="F17" s="83">
        <v>11</v>
      </c>
    </row>
    <row r="18" spans="1:12" ht="13.5" customHeight="1" x14ac:dyDescent="0.2">
      <c r="A18" s="83" t="s">
        <v>791</v>
      </c>
      <c r="B18" s="83" t="s">
        <v>791</v>
      </c>
      <c r="C18" s="83">
        <v>39.288153299999998</v>
      </c>
      <c r="D18" s="83">
        <v>-77.736133699999996</v>
      </c>
      <c r="E18" s="83" t="s">
        <v>792</v>
      </c>
      <c r="F18" s="83">
        <v>8.5</v>
      </c>
      <c r="H18" s="1" t="s">
        <v>310</v>
      </c>
      <c r="J18" s="1">
        <v>39.288153299999998</v>
      </c>
      <c r="K18" s="1">
        <v>-77.736133699999996</v>
      </c>
      <c r="L18" s="1">
        <v>12</v>
      </c>
    </row>
    <row r="19" spans="1:12" ht="13.5" customHeight="1" x14ac:dyDescent="0.2">
      <c r="A19" s="83" t="s">
        <v>1393</v>
      </c>
      <c r="B19" s="85" t="s">
        <v>1394</v>
      </c>
      <c r="C19" s="83">
        <v>39.04757</v>
      </c>
      <c r="D19" s="83">
        <v>-77.458629999999999</v>
      </c>
      <c r="E19" s="83" t="s">
        <v>1395</v>
      </c>
      <c r="F19" s="83">
        <v>9</v>
      </c>
    </row>
    <row r="20" spans="1:12" ht="13.5" customHeight="1" x14ac:dyDescent="0.2">
      <c r="A20" s="83" t="s">
        <v>168</v>
      </c>
      <c r="B20" s="83" t="s">
        <v>169</v>
      </c>
      <c r="C20" s="83">
        <v>39.190199999999997</v>
      </c>
      <c r="D20" s="83">
        <v>-77.614900000000006</v>
      </c>
      <c r="E20" s="83"/>
      <c r="F20" s="83">
        <v>10</v>
      </c>
      <c r="H20" s="1" t="s">
        <v>311</v>
      </c>
      <c r="J20" s="1">
        <v>39.190199999999997</v>
      </c>
      <c r="K20" s="1">
        <v>-77.614900000000006</v>
      </c>
      <c r="L20" s="1">
        <v>13</v>
      </c>
    </row>
    <row r="21" spans="1:12" ht="13.5" customHeight="1" x14ac:dyDescent="0.2">
      <c r="A21" s="83" t="s">
        <v>900</v>
      </c>
      <c r="B21" s="83" t="s">
        <v>901</v>
      </c>
      <c r="C21" s="83">
        <v>39.287944000000003</v>
      </c>
      <c r="D21" s="83">
        <v>-77.737975000000006</v>
      </c>
      <c r="E21" s="84" t="s">
        <v>344</v>
      </c>
      <c r="F21" s="83">
        <v>9.5</v>
      </c>
      <c r="H21" s="1" t="s">
        <v>316</v>
      </c>
      <c r="I21" s="1" t="s">
        <v>344</v>
      </c>
      <c r="J21" s="1">
        <v>39.287944000000003</v>
      </c>
      <c r="K21" s="1">
        <v>-77.737975000000006</v>
      </c>
      <c r="L21" s="1">
        <v>14</v>
      </c>
    </row>
    <row r="22" spans="1:12" ht="13.5" customHeight="1" x14ac:dyDescent="0.2">
      <c r="A22" s="83" t="s">
        <v>225</v>
      </c>
      <c r="B22" s="83" t="s">
        <v>820</v>
      </c>
      <c r="C22" s="83">
        <v>39.105601999999998</v>
      </c>
      <c r="D22" s="83">
        <v>-77.562359999999998</v>
      </c>
      <c r="E22" s="83" t="s">
        <v>821</v>
      </c>
      <c r="F22" s="83">
        <v>4</v>
      </c>
      <c r="H22" s="1" t="s">
        <v>923</v>
      </c>
      <c r="J22" s="1">
        <v>39.105601999999998</v>
      </c>
      <c r="K22" s="1">
        <v>-77.562359999999998</v>
      </c>
      <c r="L22" s="1">
        <v>15</v>
      </c>
    </row>
    <row r="23" spans="1:12" ht="13.5" customHeight="1" x14ac:dyDescent="0.2">
      <c r="A23" s="83" t="s">
        <v>225</v>
      </c>
      <c r="B23" s="83" t="s">
        <v>1104</v>
      </c>
      <c r="C23" s="83">
        <v>39.114984999999997</v>
      </c>
      <c r="D23" s="83">
        <v>-77.571546999999995</v>
      </c>
      <c r="E23" s="83" t="s">
        <v>227</v>
      </c>
      <c r="F23" s="83">
        <v>6</v>
      </c>
      <c r="H23" s="1" t="s">
        <v>329</v>
      </c>
      <c r="I23" s="1" t="s">
        <v>227</v>
      </c>
      <c r="J23" s="1">
        <v>39.114984999999997</v>
      </c>
      <c r="K23" s="1">
        <v>-77.571546999999995</v>
      </c>
      <c r="L23" s="1">
        <v>16</v>
      </c>
    </row>
    <row r="24" spans="1:12" ht="13.5" customHeight="1" x14ac:dyDescent="0.2">
      <c r="A24" s="83" t="s">
        <v>538</v>
      </c>
      <c r="B24" s="83" t="s">
        <v>539</v>
      </c>
      <c r="C24" s="83">
        <v>39.038027999999997</v>
      </c>
      <c r="D24" s="83">
        <v>-77.492833000000005</v>
      </c>
      <c r="E24" s="83" t="s">
        <v>399</v>
      </c>
      <c r="F24" s="83">
        <v>5</v>
      </c>
      <c r="H24" s="1" t="s">
        <v>398</v>
      </c>
      <c r="I24" s="1" t="s">
        <v>399</v>
      </c>
      <c r="J24" s="1">
        <v>39.038027999999997</v>
      </c>
      <c r="K24" s="1">
        <v>-77.492833000000005</v>
      </c>
      <c r="L24" s="1">
        <v>17</v>
      </c>
    </row>
    <row r="25" spans="1:12" ht="13.5" customHeight="1" x14ac:dyDescent="0.2">
      <c r="A25" s="83" t="s">
        <v>172</v>
      </c>
      <c r="B25" s="83" t="s">
        <v>828</v>
      </c>
      <c r="C25" s="83">
        <v>39.095550000000003</v>
      </c>
      <c r="D25" s="83">
        <v>-77.542400000000001</v>
      </c>
      <c r="E25" s="83" t="s">
        <v>829</v>
      </c>
      <c r="F25" s="83">
        <v>6</v>
      </c>
      <c r="H25" s="1" t="s">
        <v>924</v>
      </c>
      <c r="J25" s="1">
        <v>39.095550000000003</v>
      </c>
      <c r="K25" s="1">
        <v>-77.542400000000001</v>
      </c>
      <c r="L25" s="1">
        <v>18</v>
      </c>
    </row>
    <row r="26" spans="1:12" ht="13.5" customHeight="1" x14ac:dyDescent="0.2">
      <c r="A26" s="83" t="s">
        <v>172</v>
      </c>
      <c r="B26" s="83" t="s">
        <v>847</v>
      </c>
      <c r="C26" s="83">
        <v>39.102643</v>
      </c>
      <c r="D26" s="83">
        <v>-77.569197000000003</v>
      </c>
      <c r="E26" s="84" t="s">
        <v>848</v>
      </c>
      <c r="F26" s="83">
        <v>9</v>
      </c>
      <c r="H26" s="1" t="s">
        <v>925</v>
      </c>
      <c r="J26" s="1">
        <v>39.102643</v>
      </c>
      <c r="K26" s="1">
        <v>-77.569197000000003</v>
      </c>
      <c r="L26" s="1">
        <v>19</v>
      </c>
    </row>
    <row r="27" spans="1:12" ht="13.5" customHeight="1" x14ac:dyDescent="0.2">
      <c r="A27" s="83" t="s">
        <v>172</v>
      </c>
      <c r="B27" s="83" t="s">
        <v>862</v>
      </c>
      <c r="C27" s="83">
        <v>39.101565000000001</v>
      </c>
      <c r="D27" s="83">
        <v>-77.580112</v>
      </c>
      <c r="E27" s="84" t="s">
        <v>863</v>
      </c>
      <c r="F27" s="83">
        <v>9.5</v>
      </c>
      <c r="H27" s="1" t="s">
        <v>926</v>
      </c>
      <c r="J27" s="1">
        <v>39.101565000000001</v>
      </c>
      <c r="K27" s="1">
        <v>-77.580112</v>
      </c>
      <c r="L27" s="1">
        <v>20</v>
      </c>
    </row>
    <row r="28" spans="1:12" ht="13.5" customHeight="1" x14ac:dyDescent="0.2">
      <c r="A28" s="83" t="s">
        <v>703</v>
      </c>
      <c r="B28" s="83" t="s">
        <v>704</v>
      </c>
      <c r="C28" s="83">
        <v>39.212166000000003</v>
      </c>
      <c r="D28" s="83">
        <v>-77.535978999999998</v>
      </c>
      <c r="E28" s="83" t="s">
        <v>350</v>
      </c>
      <c r="F28" s="83">
        <v>4</v>
      </c>
      <c r="H28" s="1" t="s">
        <v>349</v>
      </c>
      <c r="I28" s="1" t="s">
        <v>350</v>
      </c>
      <c r="J28" s="1">
        <v>39.212166000000003</v>
      </c>
      <c r="K28" s="1">
        <v>-77.535978999999998</v>
      </c>
      <c r="L28" s="1">
        <v>21</v>
      </c>
    </row>
    <row r="29" spans="1:12" ht="13.5" customHeight="1" x14ac:dyDescent="0.2">
      <c r="A29" s="83" t="s">
        <v>703</v>
      </c>
      <c r="B29" s="83" t="s">
        <v>712</v>
      </c>
      <c r="C29" s="83">
        <v>39.215550999999998</v>
      </c>
      <c r="D29" s="83">
        <v>-77.536889000000002</v>
      </c>
      <c r="E29" s="83" t="s">
        <v>352</v>
      </c>
      <c r="F29" s="83">
        <v>9</v>
      </c>
      <c r="H29" s="1" t="s">
        <v>351</v>
      </c>
      <c r="I29" s="1" t="s">
        <v>352</v>
      </c>
      <c r="J29" s="1">
        <v>39.215550999999998</v>
      </c>
      <c r="K29" s="1">
        <v>-77.536889000000002</v>
      </c>
      <c r="L29" s="1">
        <v>22</v>
      </c>
    </row>
    <row r="30" spans="1:12" ht="13.5" customHeight="1" x14ac:dyDescent="0.2">
      <c r="A30" s="83"/>
      <c r="B30" s="83"/>
      <c r="C30" s="83"/>
      <c r="D30" s="83"/>
      <c r="E30" s="83"/>
      <c r="F30" s="83"/>
      <c r="H30" s="1" t="s">
        <v>268</v>
      </c>
      <c r="J30" s="1">
        <v>39.035556</v>
      </c>
      <c r="K30" s="1">
        <v>-77.488332999999997</v>
      </c>
      <c r="L30" s="1">
        <v>1</v>
      </c>
    </row>
    <row r="31" spans="1:12" ht="13.5" customHeight="1" x14ac:dyDescent="0.2">
      <c r="A31" s="83"/>
      <c r="B31" s="83"/>
      <c r="C31" s="83"/>
      <c r="D31" s="83"/>
      <c r="E31" s="83"/>
      <c r="F31" s="83"/>
      <c r="H31" s="1" t="s">
        <v>270</v>
      </c>
      <c r="J31" s="1">
        <v>38.855600000000003</v>
      </c>
      <c r="K31" s="1">
        <v>-77.429199999999994</v>
      </c>
      <c r="L31" s="1">
        <v>2</v>
      </c>
    </row>
    <row r="32" spans="1:12" ht="13.5" customHeight="1" x14ac:dyDescent="0.2">
      <c r="A32" s="83"/>
      <c r="B32" s="83"/>
      <c r="C32" s="83"/>
      <c r="D32" s="83"/>
      <c r="E32" s="83"/>
      <c r="F32" s="83"/>
      <c r="H32" s="1" t="s">
        <v>271</v>
      </c>
      <c r="I32" s="1" t="s">
        <v>343</v>
      </c>
      <c r="J32" s="1">
        <v>39.144167000000003</v>
      </c>
      <c r="K32" s="1">
        <v>-77.536389</v>
      </c>
      <c r="L32" s="1">
        <v>3</v>
      </c>
    </row>
    <row r="33" spans="1:12" ht="13.5" customHeight="1" x14ac:dyDescent="0.2">
      <c r="A33" s="83"/>
      <c r="B33" s="83"/>
      <c r="C33" s="83"/>
      <c r="D33" s="83"/>
      <c r="E33" s="83"/>
      <c r="F33" s="83"/>
      <c r="H33" s="1" t="s">
        <v>272</v>
      </c>
      <c r="I33" s="1" t="s">
        <v>223</v>
      </c>
      <c r="J33" s="1">
        <v>38.913060000000002</v>
      </c>
      <c r="K33" s="1">
        <v>-77.890559999999994</v>
      </c>
      <c r="L33" s="1">
        <v>4</v>
      </c>
    </row>
    <row r="34" spans="1:12" ht="13.5" customHeight="1" x14ac:dyDescent="0.2">
      <c r="A34" s="83"/>
      <c r="B34" s="83"/>
      <c r="C34" s="83"/>
      <c r="D34" s="83"/>
      <c r="E34" s="83"/>
      <c r="F34" s="83"/>
      <c r="H34" s="1" t="s">
        <v>273</v>
      </c>
      <c r="J34" s="1">
        <v>38.893610000000002</v>
      </c>
      <c r="K34" s="1">
        <v>-77.904719999999998</v>
      </c>
      <c r="L34" s="1">
        <v>5</v>
      </c>
    </row>
    <row r="35" spans="1:12" ht="13.5" customHeight="1" x14ac:dyDescent="0.2">
      <c r="A35" s="83"/>
      <c r="B35" s="83"/>
      <c r="C35" s="83"/>
      <c r="D35" s="83"/>
      <c r="E35" s="83"/>
      <c r="F35" s="83"/>
      <c r="H35" s="1" t="s">
        <v>274</v>
      </c>
      <c r="J35" s="1">
        <v>38.984200000000001</v>
      </c>
      <c r="K35" s="1">
        <v>-77.5047</v>
      </c>
      <c r="L35" s="1">
        <v>6</v>
      </c>
    </row>
    <row r="36" spans="1:12" ht="13.5" customHeight="1" x14ac:dyDescent="0.2">
      <c r="A36" s="83"/>
      <c r="B36" s="83"/>
      <c r="C36" s="83"/>
      <c r="D36" s="83"/>
      <c r="E36" s="83"/>
      <c r="F36" s="83"/>
      <c r="H36" s="1" t="s">
        <v>275</v>
      </c>
      <c r="J36" s="1">
        <v>39.048889000000003</v>
      </c>
      <c r="K36" s="1">
        <v>-77.431667000000004</v>
      </c>
      <c r="L36" s="1">
        <v>7</v>
      </c>
    </row>
    <row r="37" spans="1:12" ht="13.5" customHeight="1" x14ac:dyDescent="0.2">
      <c r="A37" s="83"/>
      <c r="B37" s="83"/>
      <c r="C37" s="83"/>
      <c r="D37" s="83"/>
      <c r="E37" s="83"/>
      <c r="F37" s="83"/>
      <c r="H37" s="1" t="s">
        <v>276</v>
      </c>
      <c r="J37" s="1">
        <v>38.984082999999998</v>
      </c>
      <c r="K37" s="1">
        <v>-77.498182999999997</v>
      </c>
      <c r="L37" s="1">
        <v>8</v>
      </c>
    </row>
    <row r="38" spans="1:12" ht="13.5" customHeight="1" x14ac:dyDescent="0.2">
      <c r="A38" s="83"/>
      <c r="B38" s="83"/>
      <c r="C38" s="83"/>
      <c r="D38" s="83"/>
      <c r="E38" s="83"/>
      <c r="F38" s="83"/>
      <c r="H38" s="1" t="s">
        <v>277</v>
      </c>
      <c r="J38" s="1">
        <v>39.051859999999998</v>
      </c>
      <c r="K38" s="1">
        <v>-77.432477000000006</v>
      </c>
      <c r="L38" s="1">
        <v>9</v>
      </c>
    </row>
    <row r="39" spans="1:12" ht="13.5" customHeight="1" x14ac:dyDescent="0.2">
      <c r="A39" s="83"/>
      <c r="B39" s="83"/>
      <c r="C39" s="83"/>
      <c r="D39" s="83"/>
      <c r="E39" s="83"/>
      <c r="F39" s="83"/>
      <c r="H39" s="1" t="s">
        <v>278</v>
      </c>
      <c r="J39" s="1">
        <v>38.804361</v>
      </c>
      <c r="K39" s="1">
        <v>-77.556977000000003</v>
      </c>
      <c r="L39" s="1">
        <v>10</v>
      </c>
    </row>
    <row r="40" spans="1:12" ht="13.5" customHeight="1" x14ac:dyDescent="0.2">
      <c r="A40" s="83"/>
      <c r="B40" s="83"/>
      <c r="C40" s="83"/>
      <c r="D40" s="83"/>
      <c r="E40" s="83"/>
      <c r="F40" s="83"/>
      <c r="H40" s="1" t="s">
        <v>279</v>
      </c>
      <c r="J40" s="1">
        <v>39.220782999999997</v>
      </c>
      <c r="K40" s="1">
        <v>-77.535081000000005</v>
      </c>
      <c r="L40" s="1">
        <v>11</v>
      </c>
    </row>
    <row r="41" spans="1:12" ht="13.5" customHeight="1" x14ac:dyDescent="0.2">
      <c r="A41" s="83"/>
      <c r="B41" s="83"/>
      <c r="C41" s="83"/>
      <c r="D41" s="83"/>
      <c r="E41" s="83"/>
      <c r="F41" s="83"/>
      <c r="H41" s="1" t="s">
        <v>280</v>
      </c>
      <c r="J41" s="1">
        <v>38.927500000000002</v>
      </c>
      <c r="K41" s="1">
        <v>-77.800280000000001</v>
      </c>
      <c r="L41" s="1">
        <v>12</v>
      </c>
    </row>
    <row r="42" spans="1:12" ht="13.5" customHeight="1" x14ac:dyDescent="0.2">
      <c r="A42" s="83"/>
      <c r="B42" s="83"/>
      <c r="C42" s="83"/>
      <c r="D42" s="83"/>
      <c r="E42" s="83"/>
      <c r="F42" s="83"/>
      <c r="H42" s="1" t="s">
        <v>281</v>
      </c>
      <c r="I42" s="1" t="s">
        <v>205</v>
      </c>
      <c r="J42" s="1">
        <v>38.933059999999998</v>
      </c>
      <c r="K42" s="1">
        <v>-77.807779999999994</v>
      </c>
      <c r="L42" s="1">
        <v>13</v>
      </c>
    </row>
    <row r="43" spans="1:12" ht="13.5" customHeight="1" x14ac:dyDescent="0.2">
      <c r="A43" s="83"/>
      <c r="B43" s="83"/>
      <c r="C43" s="83"/>
      <c r="D43" s="83"/>
      <c r="E43" s="83"/>
      <c r="F43" s="83"/>
      <c r="H43" s="1" t="s">
        <v>283</v>
      </c>
      <c r="I43" s="1" t="s">
        <v>206</v>
      </c>
      <c r="J43" s="1">
        <v>38.946939999999998</v>
      </c>
      <c r="K43" s="1">
        <v>-77.938059999999993</v>
      </c>
      <c r="L43" s="1">
        <v>14</v>
      </c>
    </row>
    <row r="44" spans="1:12" ht="13.5" customHeight="1" x14ac:dyDescent="0.2">
      <c r="A44" s="83"/>
      <c r="B44" s="83"/>
      <c r="C44" s="83"/>
      <c r="D44" s="83"/>
      <c r="E44" s="83"/>
      <c r="F44" s="83"/>
      <c r="H44" s="1" t="s">
        <v>284</v>
      </c>
      <c r="J44" s="1">
        <v>38.801099999999998</v>
      </c>
      <c r="K44" s="1">
        <v>-77.469899999999996</v>
      </c>
      <c r="L44" s="1">
        <v>15</v>
      </c>
    </row>
    <row r="45" spans="1:12" ht="13.5" customHeight="1" x14ac:dyDescent="0.2">
      <c r="A45" s="83"/>
      <c r="B45" s="83"/>
      <c r="C45" s="83"/>
      <c r="D45" s="83"/>
      <c r="E45" s="83"/>
      <c r="F45" s="83"/>
      <c r="H45" s="1" t="s">
        <v>285</v>
      </c>
      <c r="J45" s="1">
        <v>38.891702000000002</v>
      </c>
      <c r="K45" s="1">
        <v>-77.470573999999999</v>
      </c>
      <c r="L45" s="1">
        <v>16</v>
      </c>
    </row>
    <row r="46" spans="1:12" ht="13.5" customHeight="1" x14ac:dyDescent="0.2">
      <c r="A46" s="83"/>
      <c r="B46" s="83"/>
      <c r="C46" s="83"/>
      <c r="D46" s="83"/>
      <c r="E46" s="83"/>
      <c r="F46" s="83"/>
      <c r="H46" s="1" t="s">
        <v>286</v>
      </c>
      <c r="I46" s="1" t="s">
        <v>208</v>
      </c>
      <c r="J46" s="1">
        <v>38.943300000000001</v>
      </c>
      <c r="K46" s="1">
        <v>-77.89528</v>
      </c>
      <c r="L46" s="1">
        <v>17</v>
      </c>
    </row>
    <row r="47" spans="1:12" ht="13.5" customHeight="1" x14ac:dyDescent="0.2">
      <c r="A47" s="83"/>
      <c r="B47" s="83"/>
      <c r="C47" s="83"/>
      <c r="D47" s="83"/>
      <c r="E47" s="83"/>
      <c r="F47" s="83"/>
      <c r="L47" s="1">
        <v>18</v>
      </c>
    </row>
    <row r="48" spans="1:12" ht="13.5" customHeight="1" x14ac:dyDescent="0.2">
      <c r="A48" s="83"/>
      <c r="B48" s="83"/>
      <c r="C48" s="83"/>
      <c r="D48" s="83"/>
      <c r="E48" s="83"/>
      <c r="F48" s="83"/>
      <c r="H48" s="1" t="s">
        <v>287</v>
      </c>
      <c r="J48" s="1">
        <v>38.905279999999998</v>
      </c>
      <c r="K48" s="1">
        <v>77.992500000000007</v>
      </c>
      <c r="L48" s="1">
        <v>19</v>
      </c>
    </row>
    <row r="49" spans="1:12" ht="13.5" customHeight="1" x14ac:dyDescent="0.2">
      <c r="A49" s="83"/>
      <c r="B49" s="83"/>
      <c r="C49" s="83"/>
      <c r="D49" s="83"/>
      <c r="E49" s="83"/>
      <c r="F49" s="83"/>
      <c r="H49" s="1" t="s">
        <v>939</v>
      </c>
      <c r="J49" s="1">
        <v>38.905279999999998</v>
      </c>
      <c r="K49" s="1">
        <v>-78.029722000000007</v>
      </c>
      <c r="L49" s="1">
        <v>20</v>
      </c>
    </row>
    <row r="50" spans="1:12" ht="13.5" customHeight="1" x14ac:dyDescent="0.2">
      <c r="A50" s="83"/>
      <c r="B50" s="83"/>
      <c r="C50" s="83"/>
      <c r="D50" s="83"/>
      <c r="E50" s="83"/>
      <c r="F50" s="83"/>
      <c r="H50" s="1" t="s">
        <v>290</v>
      </c>
      <c r="J50" s="1">
        <v>39.098821999999998</v>
      </c>
      <c r="K50" s="1">
        <v>-77.496486000000004</v>
      </c>
      <c r="L50" s="1">
        <v>21</v>
      </c>
    </row>
    <row r="51" spans="1:12" ht="13.5" customHeight="1" x14ac:dyDescent="0.2">
      <c r="A51" s="83"/>
      <c r="B51" s="83"/>
      <c r="C51" s="83"/>
      <c r="D51" s="83"/>
      <c r="E51" s="83"/>
      <c r="F51" s="83"/>
      <c r="H51" s="1" t="s">
        <v>291</v>
      </c>
      <c r="J51" s="1">
        <v>39.0244</v>
      </c>
      <c r="K51" s="1">
        <v>-77.685000000000002</v>
      </c>
      <c r="L51" s="1">
        <v>22</v>
      </c>
    </row>
    <row r="52" spans="1:12" ht="13.5" customHeight="1" x14ac:dyDescent="0.2">
      <c r="A52" s="83"/>
      <c r="B52" s="83"/>
      <c r="C52" s="83"/>
      <c r="D52" s="83"/>
      <c r="E52" s="83"/>
      <c r="F52" s="83"/>
      <c r="H52" s="1" t="s">
        <v>940</v>
      </c>
      <c r="J52" s="1">
        <v>38.986939999999997</v>
      </c>
      <c r="K52" s="1">
        <v>-77.79083</v>
      </c>
      <c r="L52" s="1">
        <v>23</v>
      </c>
    </row>
    <row r="53" spans="1:12" ht="13.5" customHeight="1" x14ac:dyDescent="0.2">
      <c r="A53" s="83"/>
      <c r="B53" s="83"/>
      <c r="C53" s="83"/>
      <c r="D53" s="83"/>
      <c r="E53" s="83"/>
      <c r="F53" s="83"/>
      <c r="H53" s="1" t="s">
        <v>293</v>
      </c>
      <c r="I53" s="1" t="s">
        <v>220</v>
      </c>
      <c r="J53" s="1">
        <v>38.935830000000003</v>
      </c>
      <c r="K53" s="1">
        <v>-77.870559999999998</v>
      </c>
      <c r="L53" s="1">
        <v>24</v>
      </c>
    </row>
    <row r="54" spans="1:12" ht="13.5" customHeight="1" x14ac:dyDescent="0.2">
      <c r="A54" s="83"/>
      <c r="B54" s="83"/>
      <c r="C54" s="83"/>
      <c r="D54" s="83"/>
      <c r="E54" s="83"/>
      <c r="F54" s="83"/>
      <c r="H54" s="1" t="s">
        <v>294</v>
      </c>
      <c r="J54" s="1">
        <v>38.913609999999998</v>
      </c>
      <c r="K54" s="1">
        <v>-77.923330000000007</v>
      </c>
      <c r="L54" s="1">
        <v>25</v>
      </c>
    </row>
    <row r="55" spans="1:12" ht="13.5" customHeight="1" x14ac:dyDescent="0.2">
      <c r="A55" s="83"/>
      <c r="B55" s="83"/>
      <c r="C55" s="83"/>
      <c r="D55" s="83"/>
      <c r="E55" s="83"/>
      <c r="F55" s="83"/>
      <c r="H55" s="1" t="s">
        <v>295</v>
      </c>
      <c r="J55" s="1">
        <v>39.023099999999999</v>
      </c>
      <c r="K55" s="1">
        <v>-77.5886</v>
      </c>
      <c r="L55" s="1">
        <v>26</v>
      </c>
    </row>
    <row r="56" spans="1:12" ht="13.5" customHeight="1" x14ac:dyDescent="0.2">
      <c r="A56" s="83"/>
      <c r="B56" s="83"/>
      <c r="C56" s="83"/>
      <c r="D56" s="83"/>
      <c r="E56" s="83"/>
      <c r="F56" s="83"/>
      <c r="H56" s="1" t="s">
        <v>296</v>
      </c>
      <c r="J56" s="1">
        <v>39.028350000000003</v>
      </c>
      <c r="K56" s="1">
        <v>-77.590549999999993</v>
      </c>
      <c r="L56" s="1">
        <v>27</v>
      </c>
    </row>
    <row r="57" spans="1:12" ht="13.5" customHeight="1" x14ac:dyDescent="0.2">
      <c r="A57" s="83"/>
      <c r="B57" s="83"/>
      <c r="C57" s="83"/>
      <c r="D57" s="83"/>
      <c r="E57" s="83"/>
      <c r="F57" s="83"/>
      <c r="H57" s="1" t="s">
        <v>176</v>
      </c>
      <c r="J57" s="1">
        <v>38.913890000000002</v>
      </c>
      <c r="K57" s="1">
        <v>-77.89</v>
      </c>
      <c r="L57" s="1">
        <v>28</v>
      </c>
    </row>
    <row r="58" spans="1:12" ht="13.5" customHeight="1" x14ac:dyDescent="0.2">
      <c r="A58" s="83"/>
      <c r="B58" s="83"/>
      <c r="C58" s="83"/>
      <c r="D58" s="83"/>
      <c r="E58" s="83"/>
      <c r="F58" s="83"/>
      <c r="H58" s="1" t="s">
        <v>297</v>
      </c>
      <c r="J58" s="1">
        <v>38.927399999999999</v>
      </c>
      <c r="K58" s="1">
        <v>-77.413399999999996</v>
      </c>
      <c r="L58" s="1">
        <v>29</v>
      </c>
    </row>
    <row r="59" spans="1:12" ht="13.5" customHeight="1" x14ac:dyDescent="0.2">
      <c r="A59" s="83"/>
      <c r="B59" s="83"/>
      <c r="C59" s="83"/>
      <c r="D59" s="83"/>
      <c r="E59" s="83"/>
      <c r="F59" s="83"/>
      <c r="H59" s="1" t="s">
        <v>298</v>
      </c>
      <c r="J59" s="1">
        <v>38.9392</v>
      </c>
      <c r="K59" s="1">
        <v>-77.405900000000003</v>
      </c>
      <c r="L59" s="1">
        <v>30</v>
      </c>
    </row>
    <row r="60" spans="1:12" ht="13.5" customHeight="1" x14ac:dyDescent="0.2">
      <c r="A60" s="83"/>
      <c r="B60" s="83"/>
      <c r="C60" s="83"/>
      <c r="D60" s="83"/>
      <c r="E60" s="83"/>
      <c r="F60" s="83"/>
      <c r="H60" s="1" t="s">
        <v>299</v>
      </c>
      <c r="J60" s="1">
        <v>38.965560000000004</v>
      </c>
      <c r="K60" s="1">
        <v>-77.655559999999994</v>
      </c>
      <c r="L60" s="1">
        <v>31</v>
      </c>
    </row>
    <row r="61" spans="1:12" ht="13.5" customHeight="1" x14ac:dyDescent="0.2">
      <c r="A61" s="83"/>
      <c r="B61" s="83"/>
      <c r="C61" s="83"/>
      <c r="D61" s="83"/>
      <c r="E61" s="83"/>
      <c r="F61" s="83"/>
      <c r="H61" s="1" t="s">
        <v>300</v>
      </c>
      <c r="I61" s="1" t="s">
        <v>211</v>
      </c>
      <c r="J61" s="1">
        <v>39.030833000000001</v>
      </c>
      <c r="K61" s="1">
        <v>-77.870277999999999</v>
      </c>
      <c r="L61" s="1">
        <v>32</v>
      </c>
    </row>
    <row r="62" spans="1:12" ht="13.5" customHeight="1" x14ac:dyDescent="0.2">
      <c r="A62" s="83"/>
      <c r="B62" s="83"/>
      <c r="C62" s="83"/>
      <c r="D62" s="83"/>
      <c r="E62" s="83"/>
      <c r="F62" s="83"/>
      <c r="H62" s="1" t="s">
        <v>301</v>
      </c>
      <c r="J62" s="1">
        <v>39.053361109999997</v>
      </c>
      <c r="K62" s="1">
        <v>-77.87344444</v>
      </c>
      <c r="L62" s="1">
        <v>33</v>
      </c>
    </row>
    <row r="63" spans="1:12" ht="13.5" customHeight="1" x14ac:dyDescent="0.2">
      <c r="A63" s="83"/>
      <c r="B63" s="83"/>
      <c r="C63" s="83"/>
      <c r="D63" s="83"/>
      <c r="E63" s="83"/>
      <c r="F63" s="83"/>
      <c r="H63" s="1" t="s">
        <v>941</v>
      </c>
      <c r="I63" s="1" t="s">
        <v>367</v>
      </c>
      <c r="J63" s="1">
        <v>38.975580999999998</v>
      </c>
      <c r="K63" s="1">
        <v>-77.651139000000001</v>
      </c>
      <c r="L63" s="1">
        <v>34</v>
      </c>
    </row>
    <row r="64" spans="1:12" ht="13.5" customHeight="1" x14ac:dyDescent="0.2">
      <c r="A64" s="83"/>
      <c r="B64" s="83"/>
      <c r="C64" s="83"/>
      <c r="D64" s="83"/>
      <c r="E64" s="83"/>
      <c r="F64" s="83"/>
      <c r="H64" s="1" t="s">
        <v>303</v>
      </c>
      <c r="J64" s="1">
        <v>38.932220000000001</v>
      </c>
      <c r="K64" s="1">
        <v>-77.737219999999994</v>
      </c>
      <c r="L64" s="1">
        <v>35</v>
      </c>
    </row>
    <row r="65" spans="1:12" ht="13.5" customHeight="1" x14ac:dyDescent="0.2">
      <c r="A65" s="83"/>
      <c r="B65" s="83"/>
      <c r="C65" s="83"/>
      <c r="D65" s="83"/>
      <c r="E65" s="83"/>
      <c r="F65" s="83"/>
      <c r="H65" s="1" t="s">
        <v>304</v>
      </c>
      <c r="J65" s="1">
        <v>38.880589000000001</v>
      </c>
      <c r="K65" s="1">
        <v>-77.765158999999997</v>
      </c>
      <c r="L65" s="1">
        <v>36</v>
      </c>
    </row>
    <row r="66" spans="1:12" ht="13.5" customHeight="1" x14ac:dyDescent="0.2">
      <c r="A66" s="83"/>
      <c r="B66" s="83"/>
      <c r="C66" s="83"/>
      <c r="D66" s="83"/>
      <c r="E66" s="83"/>
      <c r="F66" s="83"/>
      <c r="H66" s="1" t="s">
        <v>305</v>
      </c>
      <c r="J66" s="1">
        <v>39.241667</v>
      </c>
      <c r="K66" s="1">
        <v>-77.673333</v>
      </c>
      <c r="L66" s="1">
        <v>37</v>
      </c>
    </row>
    <row r="67" spans="1:12" ht="13.5" customHeight="1" x14ac:dyDescent="0.2">
      <c r="A67" s="83"/>
      <c r="B67" s="83"/>
      <c r="C67" s="83"/>
      <c r="D67" s="83"/>
      <c r="E67" s="83"/>
      <c r="F67" s="83"/>
      <c r="H67" s="1" t="s">
        <v>306</v>
      </c>
      <c r="J67" s="1">
        <v>39.053888999999998</v>
      </c>
      <c r="K67" s="1">
        <v>-77.751943999999995</v>
      </c>
      <c r="L67" s="1">
        <v>38</v>
      </c>
    </row>
    <row r="68" spans="1:12" ht="13.5" customHeight="1" x14ac:dyDescent="0.2">
      <c r="A68" s="83"/>
      <c r="B68" s="83"/>
      <c r="C68" s="83"/>
      <c r="D68" s="83"/>
      <c r="E68" s="83"/>
      <c r="F68" s="83"/>
      <c r="H68" s="1" t="s">
        <v>307</v>
      </c>
      <c r="J68" s="1">
        <v>38.959561999999998</v>
      </c>
      <c r="K68" s="1">
        <v>-77.544730000000001</v>
      </c>
      <c r="L68" s="1">
        <v>39</v>
      </c>
    </row>
    <row r="69" spans="1:12" ht="13.5" customHeight="1" x14ac:dyDescent="0.2">
      <c r="A69" s="83"/>
      <c r="B69" s="83"/>
      <c r="C69" s="83"/>
      <c r="D69" s="83"/>
      <c r="E69" s="83"/>
      <c r="F69" s="83"/>
      <c r="H69" s="1" t="s">
        <v>229</v>
      </c>
      <c r="I69" s="1" t="s">
        <v>230</v>
      </c>
      <c r="J69" s="1">
        <v>39.092619999999997</v>
      </c>
      <c r="K69" s="1">
        <v>-77.715689999999995</v>
      </c>
      <c r="L69" s="1">
        <v>40</v>
      </c>
    </row>
    <row r="70" spans="1:12" ht="13.5" customHeight="1" x14ac:dyDescent="0.2">
      <c r="A70" s="83"/>
      <c r="B70" s="83"/>
      <c r="C70" s="83"/>
      <c r="D70" s="83"/>
      <c r="E70" s="83"/>
      <c r="F70" s="83"/>
      <c r="H70" s="1" t="s">
        <v>188</v>
      </c>
      <c r="I70" s="1" t="s">
        <v>189</v>
      </c>
      <c r="J70" s="1">
        <v>39.109279999999998</v>
      </c>
      <c r="K70" s="1">
        <v>-77.736919999999998</v>
      </c>
      <c r="L70" s="1">
        <v>41</v>
      </c>
    </row>
    <row r="71" spans="1:12" ht="13.5" customHeight="1" x14ac:dyDescent="0.2">
      <c r="A71" s="83"/>
      <c r="B71" s="83"/>
      <c r="C71" s="83"/>
      <c r="D71" s="83"/>
      <c r="E71" s="83"/>
      <c r="F71" s="83"/>
      <c r="H71" s="1" t="s">
        <v>187</v>
      </c>
      <c r="J71" s="1">
        <v>39.116689999999998</v>
      </c>
      <c r="K71" s="1">
        <v>-77.750079999999997</v>
      </c>
      <c r="L71" s="1">
        <v>42</v>
      </c>
    </row>
    <row r="72" spans="1:12" ht="13.5" customHeight="1" x14ac:dyDescent="0.2">
      <c r="A72" s="83"/>
      <c r="B72" s="83"/>
      <c r="C72" s="83"/>
      <c r="D72" s="83"/>
      <c r="E72" s="83"/>
      <c r="F72" s="83"/>
      <c r="H72" s="1" t="s">
        <v>308</v>
      </c>
      <c r="J72" s="1">
        <v>39.118889000000003</v>
      </c>
      <c r="K72" s="1">
        <v>-77.752499999999998</v>
      </c>
      <c r="L72" s="1">
        <v>43</v>
      </c>
    </row>
    <row r="73" spans="1:12" ht="13.5" customHeight="1" x14ac:dyDescent="0.2">
      <c r="A73" s="83"/>
      <c r="B73" s="83"/>
      <c r="C73" s="83"/>
      <c r="D73" s="83"/>
      <c r="E73" s="83"/>
      <c r="F73" s="83"/>
      <c r="H73" s="1" t="s">
        <v>312</v>
      </c>
      <c r="J73" s="1">
        <v>39.141666999999998</v>
      </c>
      <c r="K73" s="1">
        <v>-77.716110999999998</v>
      </c>
      <c r="L73" s="1">
        <v>44</v>
      </c>
    </row>
    <row r="74" spans="1:12" ht="13.5" customHeight="1" x14ac:dyDescent="0.2">
      <c r="A74" s="83"/>
      <c r="B74" s="83"/>
      <c r="C74" s="83"/>
      <c r="D74" s="83"/>
      <c r="E74" s="83"/>
      <c r="F74" s="83"/>
      <c r="H74" s="1" t="s">
        <v>313</v>
      </c>
      <c r="J74" s="1">
        <v>38.959200000000003</v>
      </c>
      <c r="K74" s="1">
        <v>-77.371399999999994</v>
      </c>
      <c r="L74" s="1">
        <v>45</v>
      </c>
    </row>
    <row r="75" spans="1:12" ht="13.5" customHeight="1" x14ac:dyDescent="0.2">
      <c r="A75" s="83"/>
      <c r="B75" s="83"/>
      <c r="C75" s="83"/>
      <c r="D75" s="83"/>
      <c r="E75" s="83"/>
      <c r="F75" s="83"/>
      <c r="H75" s="1" t="s">
        <v>314</v>
      </c>
      <c r="J75" s="1">
        <v>39.005470000000003</v>
      </c>
      <c r="K75" s="1">
        <v>-77.372478999999998</v>
      </c>
      <c r="L75" s="1">
        <v>46</v>
      </c>
    </row>
    <row r="76" spans="1:12" ht="13.5" customHeight="1" x14ac:dyDescent="0.2">
      <c r="A76" s="83"/>
      <c r="B76" s="83"/>
      <c r="C76" s="83"/>
      <c r="D76" s="83"/>
      <c r="E76" s="83"/>
      <c r="F76" s="83"/>
      <c r="H76" s="1" t="s">
        <v>315</v>
      </c>
      <c r="J76" s="1">
        <v>38.9788</v>
      </c>
      <c r="K76" s="1">
        <v>-77.364400000000003</v>
      </c>
      <c r="L76" s="1">
        <v>47</v>
      </c>
    </row>
    <row r="77" spans="1:12" ht="13.5" customHeight="1" x14ac:dyDescent="0.2">
      <c r="A77" s="83"/>
      <c r="B77" s="83"/>
      <c r="C77" s="83"/>
      <c r="D77" s="83"/>
      <c r="E77" s="83"/>
      <c r="F77" s="83"/>
      <c r="H77" s="1" t="s">
        <v>153</v>
      </c>
      <c r="J77" s="1">
        <v>39.005470000000003</v>
      </c>
      <c r="K77" s="1">
        <v>-77.372478999999998</v>
      </c>
      <c r="L77" s="1">
        <v>48</v>
      </c>
    </row>
    <row r="78" spans="1:12" ht="13.5" customHeight="1" x14ac:dyDescent="0.2">
      <c r="A78" s="83"/>
      <c r="B78" s="83"/>
      <c r="C78" s="83"/>
      <c r="D78" s="83"/>
      <c r="E78" s="84"/>
      <c r="F78" s="83"/>
      <c r="H78" s="1" t="s">
        <v>317</v>
      </c>
      <c r="J78" s="1">
        <v>39.061388999999998</v>
      </c>
      <c r="K78" s="1">
        <v>-77.540833000000006</v>
      </c>
      <c r="L78" s="1">
        <v>49</v>
      </c>
    </row>
    <row r="79" spans="1:12" ht="13.5" customHeight="1" x14ac:dyDescent="0.2">
      <c r="A79" s="83"/>
      <c r="B79" s="83"/>
      <c r="C79" s="83"/>
      <c r="D79" s="83"/>
      <c r="E79" s="84"/>
      <c r="F79" s="83"/>
      <c r="H79" s="1" t="s">
        <v>318</v>
      </c>
      <c r="J79" s="1">
        <v>39.104999999999997</v>
      </c>
      <c r="K79" s="1">
        <v>-77.560833000000002</v>
      </c>
      <c r="L79" s="1">
        <v>50</v>
      </c>
    </row>
    <row r="80" spans="1:12" ht="13.5" customHeight="1" x14ac:dyDescent="0.2">
      <c r="A80" s="83"/>
      <c r="B80" s="83"/>
      <c r="C80" s="83"/>
      <c r="D80" s="83"/>
      <c r="E80" s="84"/>
      <c r="F80" s="83"/>
      <c r="H80" s="1" t="s">
        <v>325</v>
      </c>
      <c r="J80" s="1">
        <v>38.924759999999999</v>
      </c>
      <c r="K80" s="1">
        <v>-77.406595999999993</v>
      </c>
      <c r="L80" s="1">
        <v>51</v>
      </c>
    </row>
    <row r="81" spans="8:12" ht="13.5" customHeight="1" x14ac:dyDescent="0.2">
      <c r="H81" s="1" t="s">
        <v>375</v>
      </c>
      <c r="I81" s="1" t="s">
        <v>376</v>
      </c>
      <c r="J81" s="1">
        <v>38.9956934</v>
      </c>
      <c r="K81" s="1">
        <v>-77.751408600000005</v>
      </c>
      <c r="L81" s="1">
        <v>52</v>
      </c>
    </row>
    <row r="82" spans="8:12" ht="13.5" customHeight="1" x14ac:dyDescent="0.2">
      <c r="H82" s="1" t="s">
        <v>327</v>
      </c>
      <c r="J82" s="1">
        <v>39.130600000000001</v>
      </c>
      <c r="K82" s="1">
        <v>-77.559100000000001</v>
      </c>
      <c r="L82" s="1">
        <v>53</v>
      </c>
    </row>
    <row r="83" spans="8:12" ht="13.5" customHeight="1" x14ac:dyDescent="0.2">
      <c r="H83" s="1" t="s">
        <v>326</v>
      </c>
      <c r="J83" s="1">
        <v>38.751080000000002</v>
      </c>
      <c r="K83" s="1">
        <v>-77.558959999999999</v>
      </c>
      <c r="L83" s="1">
        <v>54</v>
      </c>
    </row>
    <row r="84" spans="8:12" ht="13.5" customHeight="1" x14ac:dyDescent="0.2">
      <c r="H84" s="1" t="s">
        <v>920</v>
      </c>
      <c r="J84" s="1">
        <v>38.850900000000003</v>
      </c>
      <c r="K84" s="1">
        <v>-77.635199999999998</v>
      </c>
      <c r="L84" s="1">
        <v>55</v>
      </c>
    </row>
    <row r="85" spans="8:12" ht="13.5" customHeight="1" x14ac:dyDescent="0.2">
      <c r="H85" s="1" t="s">
        <v>374</v>
      </c>
      <c r="J85" s="1">
        <v>38.82114</v>
      </c>
      <c r="K85" s="1">
        <v>-77.465450000000004</v>
      </c>
      <c r="L85" s="1">
        <v>56</v>
      </c>
    </row>
    <row r="86" spans="8:12" ht="13.5" customHeight="1" x14ac:dyDescent="0.2">
      <c r="H86" s="1" t="s">
        <v>372</v>
      </c>
      <c r="I86" s="1" t="s">
        <v>373</v>
      </c>
      <c r="J86" s="1">
        <v>39.091189</v>
      </c>
      <c r="K86" s="1">
        <v>-77.502038999999996</v>
      </c>
      <c r="L86" s="1">
        <v>57</v>
      </c>
    </row>
    <row r="87" spans="8:12" ht="13.5" customHeight="1" x14ac:dyDescent="0.2">
      <c r="H87" s="1" t="s">
        <v>388</v>
      </c>
      <c r="I87" s="1" t="s">
        <v>389</v>
      </c>
      <c r="J87" s="1">
        <v>39.036569999999998</v>
      </c>
      <c r="K87" s="1">
        <v>-77.532168999999996</v>
      </c>
      <c r="L87" s="1">
        <v>58</v>
      </c>
    </row>
    <row r="88" spans="8:12" ht="13.5" customHeight="1" x14ac:dyDescent="0.2">
      <c r="H88" s="1" t="s">
        <v>390</v>
      </c>
      <c r="I88" s="1" t="s">
        <v>391</v>
      </c>
      <c r="J88" s="1">
        <v>38.992769199999998</v>
      </c>
      <c r="K88" s="1">
        <v>-77.879936200000003</v>
      </c>
      <c r="L88" s="1">
        <v>59</v>
      </c>
    </row>
    <row r="89" spans="8:12" ht="13.5" customHeight="1" x14ac:dyDescent="0.2">
      <c r="H89" s="1" t="s">
        <v>392</v>
      </c>
      <c r="I89" s="1" t="s">
        <v>393</v>
      </c>
      <c r="J89" s="1">
        <v>38.879533000000002</v>
      </c>
      <c r="K89" s="1">
        <v>-77.872296000000006</v>
      </c>
      <c r="L89" s="1">
        <v>60</v>
      </c>
    </row>
    <row r="90" spans="8:12" ht="13.5" customHeight="1" x14ac:dyDescent="0.2">
      <c r="H90" s="1" t="s">
        <v>245</v>
      </c>
      <c r="J90" s="1">
        <v>39.05071512</v>
      </c>
      <c r="K90" s="1">
        <v>-77.397382809940495</v>
      </c>
      <c r="L90" s="1">
        <v>61</v>
      </c>
    </row>
    <row r="91" spans="8:12" ht="13.5" customHeight="1" x14ac:dyDescent="0.2">
      <c r="H91" s="1" t="s">
        <v>302</v>
      </c>
      <c r="J91" s="1">
        <v>39.174821999999999</v>
      </c>
      <c r="K91" s="1">
        <v>-77.529893999999999</v>
      </c>
      <c r="L91" s="1">
        <v>62</v>
      </c>
    </row>
    <row r="92" spans="8:12" ht="13.5" customHeight="1" x14ac:dyDescent="0.2">
      <c r="H92" s="1" t="s">
        <v>394</v>
      </c>
      <c r="I92" s="1" t="s">
        <v>395</v>
      </c>
      <c r="J92" s="1">
        <v>39.117891</v>
      </c>
      <c r="K92" s="1">
        <v>-77.808507000000006</v>
      </c>
      <c r="L92" s="1">
        <v>63</v>
      </c>
    </row>
    <row r="93" spans="8:12" ht="13.5" customHeight="1" x14ac:dyDescent="0.2">
      <c r="H93" s="1" t="s">
        <v>396</v>
      </c>
      <c r="I93" s="1" t="s">
        <v>397</v>
      </c>
      <c r="J93" s="1">
        <v>39.116689999999998</v>
      </c>
      <c r="K93" s="1">
        <v>-77.750079999999997</v>
      </c>
      <c r="L93" s="1">
        <v>64</v>
      </c>
    </row>
    <row r="94" spans="8:12" ht="13.5" customHeight="1" x14ac:dyDescent="0.2">
      <c r="H94" s="1" t="s">
        <v>357</v>
      </c>
      <c r="I94" s="1" t="s">
        <v>358</v>
      </c>
      <c r="J94" s="1">
        <v>38.99644</v>
      </c>
      <c r="K94" s="1">
        <v>-77.883399999999995</v>
      </c>
      <c r="L94" s="1">
        <v>65</v>
      </c>
    </row>
    <row r="95" spans="8:12" ht="13.5" customHeight="1" x14ac:dyDescent="0.2">
      <c r="H95" s="1" t="s">
        <v>359</v>
      </c>
      <c r="I95" s="1" t="s">
        <v>360</v>
      </c>
      <c r="J95" s="1">
        <v>38.994819999999997</v>
      </c>
      <c r="K95" s="1">
        <v>-77.751080999999999</v>
      </c>
      <c r="L95" s="1">
        <v>66</v>
      </c>
    </row>
    <row r="96" spans="8:12" ht="13.5" customHeight="1" x14ac:dyDescent="0.2">
      <c r="H96" s="1" t="s">
        <v>355</v>
      </c>
      <c r="I96" s="1" t="s">
        <v>356</v>
      </c>
      <c r="J96" s="1">
        <v>39.186230999999999</v>
      </c>
      <c r="K96" s="1">
        <v>-77.617712999999995</v>
      </c>
      <c r="L96" s="1">
        <v>67</v>
      </c>
    </row>
    <row r="97" spans="8:12" ht="13.5" customHeight="1" x14ac:dyDescent="0.2">
      <c r="H97" s="1" t="s">
        <v>336</v>
      </c>
      <c r="J97" s="1">
        <v>38.9724</v>
      </c>
      <c r="K97" s="1">
        <v>-77.367699999999999</v>
      </c>
      <c r="L97" s="1">
        <v>68</v>
      </c>
    </row>
    <row r="98" spans="8:12" ht="13.5" customHeight="1" x14ac:dyDescent="0.2">
      <c r="H98" s="1" t="s">
        <v>345</v>
      </c>
      <c r="I98" s="1" t="s">
        <v>346</v>
      </c>
      <c r="J98" s="1">
        <v>39.102643</v>
      </c>
      <c r="K98" s="1">
        <v>-77.569197000000003</v>
      </c>
      <c r="L98" s="1">
        <v>69</v>
      </c>
    </row>
    <row r="99" spans="8:12" ht="13.5" customHeight="1" x14ac:dyDescent="0.2">
      <c r="H99" s="1" t="s">
        <v>347</v>
      </c>
      <c r="I99" s="1" t="s">
        <v>348</v>
      </c>
      <c r="J99" s="1">
        <v>39.101565000000001</v>
      </c>
      <c r="K99" s="1">
        <v>-77.580112</v>
      </c>
      <c r="L99" s="1">
        <v>70</v>
      </c>
    </row>
    <row r="100" spans="8:12" ht="13.5" customHeight="1" x14ac:dyDescent="0.2">
      <c r="H100" s="1" t="s">
        <v>353</v>
      </c>
      <c r="I100" s="1" t="s">
        <v>354</v>
      </c>
      <c r="J100" s="1">
        <v>39.134526999999999</v>
      </c>
      <c r="K100" s="1">
        <v>-77.763935000000004</v>
      </c>
      <c r="L100" s="1">
        <v>71</v>
      </c>
    </row>
    <row r="101" spans="8:12" ht="13.5" customHeight="1" x14ac:dyDescent="0.2"/>
    <row r="102" spans="8:12" ht="13.5" customHeight="1" x14ac:dyDescent="0.2"/>
    <row r="103" spans="8:12" ht="13.5" customHeight="1" x14ac:dyDescent="0.2"/>
    <row r="104" spans="8:12" ht="13.5" customHeight="1" x14ac:dyDescent="0.2"/>
    <row r="105" spans="8:12" ht="13.5" customHeight="1" x14ac:dyDescent="0.2"/>
    <row r="106" spans="8:12" ht="13.5" customHeight="1" x14ac:dyDescent="0.2"/>
    <row r="107" spans="8:12" ht="13.5" customHeight="1" x14ac:dyDescent="0.2"/>
    <row r="108" spans="8:12" ht="13.5" customHeight="1" x14ac:dyDescent="0.2"/>
    <row r="109" spans="8:12" ht="13.5" customHeight="1" x14ac:dyDescent="0.2"/>
    <row r="110" spans="8:12" ht="13.5" customHeight="1" x14ac:dyDescent="0.2"/>
    <row r="111" spans="8:12" ht="13.5" customHeight="1" x14ac:dyDescent="0.2"/>
    <row r="112" spans="8: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sheetData>
  <sortState xmlns:xlrd2="http://schemas.microsoft.com/office/spreadsheetml/2017/richdata2" ref="A2:P259">
    <sortCondition ref="A2:A259"/>
  </sortState>
  <pageMargins left="0.7" right="0.7" top="0.75" bottom="0.75" header="0.3" footer="0.3"/>
  <pageSetup orientation="portrait" horizontalDpi="0" verticalDpi="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4C49D-B6E5-4B17-943D-713B922BC5B4}">
  <dimension ref="A1:M241"/>
  <sheetViews>
    <sheetView topLeftCell="A21" workbookViewId="0">
      <selection activeCell="E74" sqref="E74"/>
    </sheetView>
  </sheetViews>
  <sheetFormatPr defaultRowHeight="11.25" x14ac:dyDescent="0.2"/>
  <cols>
    <col min="1" max="1" width="28.28515625" style="1" bestFit="1" customWidth="1"/>
    <col min="2" max="2" width="30.85546875" style="1" bestFit="1" customWidth="1"/>
    <col min="3" max="3" width="10.42578125" style="1" bestFit="1" customWidth="1"/>
    <col min="4" max="4" width="11" style="1" bestFit="1" customWidth="1"/>
    <col min="5" max="5" width="17.85546875" style="1" customWidth="1"/>
    <col min="6" max="6" width="13.140625" style="1" bestFit="1" customWidth="1"/>
    <col min="7" max="7" width="4.7109375" style="55" customWidth="1"/>
    <col min="8" max="8" width="42.42578125" style="1" customWidth="1"/>
    <col min="9" max="9" width="33.7109375" style="1" customWidth="1"/>
    <col min="10" max="10" width="10.42578125" style="1" bestFit="1" customWidth="1"/>
    <col min="11" max="11" width="10.85546875" style="1" bestFit="1" customWidth="1"/>
    <col min="12" max="16384" width="9.140625" style="1"/>
  </cols>
  <sheetData>
    <row r="1" spans="1:13" ht="13.5" customHeight="1" x14ac:dyDescent="0.2">
      <c r="A1" s="83" t="s">
        <v>4</v>
      </c>
      <c r="B1" s="83" t="s">
        <v>5</v>
      </c>
      <c r="C1" s="83" t="s">
        <v>6</v>
      </c>
      <c r="D1" s="83" t="s">
        <v>7</v>
      </c>
      <c r="E1" s="83" t="s">
        <v>8</v>
      </c>
      <c r="F1" s="83" t="s">
        <v>44</v>
      </c>
      <c r="H1" s="1" t="s">
        <v>252</v>
      </c>
      <c r="I1" s="1" t="s">
        <v>8</v>
      </c>
      <c r="J1" s="1" t="s">
        <v>253</v>
      </c>
      <c r="K1" s="1" t="s">
        <v>254</v>
      </c>
    </row>
    <row r="2" spans="1:13" ht="13.5" customHeight="1" x14ac:dyDescent="0.2">
      <c r="A2" s="83" t="s">
        <v>1130</v>
      </c>
      <c r="B2" s="83" t="s">
        <v>1131</v>
      </c>
      <c r="C2" s="83">
        <v>39.185780000000001</v>
      </c>
      <c r="D2" s="83">
        <v>-77.616720000000001</v>
      </c>
      <c r="E2" s="83" t="s">
        <v>1132</v>
      </c>
      <c r="F2" s="83">
        <v>9.5</v>
      </c>
    </row>
    <row r="3" spans="1:13" ht="13.5" customHeight="1" x14ac:dyDescent="0.2">
      <c r="A3" s="83"/>
      <c r="B3" s="83"/>
      <c r="C3" s="83"/>
      <c r="D3" s="83"/>
      <c r="E3" s="83"/>
      <c r="F3" s="83"/>
      <c r="H3" s="1" t="s">
        <v>268</v>
      </c>
      <c r="J3" s="1">
        <v>39.035556</v>
      </c>
      <c r="K3" s="1">
        <v>-77.488332999999997</v>
      </c>
    </row>
    <row r="4" spans="1:13" ht="13.5" customHeight="1" x14ac:dyDescent="0.2">
      <c r="A4" s="83" t="s">
        <v>232</v>
      </c>
      <c r="B4" s="83" t="s">
        <v>233</v>
      </c>
      <c r="C4" s="83">
        <v>39.024158</v>
      </c>
      <c r="D4" s="83">
        <v>-77.496875000000003</v>
      </c>
      <c r="E4" s="83" t="s">
        <v>234</v>
      </c>
      <c r="F4" s="83">
        <v>8</v>
      </c>
      <c r="H4" s="1" t="s">
        <v>269</v>
      </c>
      <c r="I4" s="1" t="s">
        <v>234</v>
      </c>
      <c r="J4" s="1">
        <v>39.024158</v>
      </c>
      <c r="K4" s="1">
        <v>-77.496875000000003</v>
      </c>
      <c r="L4" s="1">
        <f>J4-C4</f>
        <v>0</v>
      </c>
      <c r="M4" s="1">
        <f>K4-D4</f>
        <v>0</v>
      </c>
    </row>
    <row r="5" spans="1:13" ht="13.5" customHeight="1" x14ac:dyDescent="0.2">
      <c r="A5" s="83"/>
      <c r="B5" s="83"/>
      <c r="C5" s="83"/>
      <c r="D5" s="83"/>
      <c r="E5" s="83"/>
      <c r="F5" s="83"/>
      <c r="H5" s="1" t="s">
        <v>270</v>
      </c>
      <c r="J5" s="1">
        <v>38.855600000000003</v>
      </c>
      <c r="K5" s="1">
        <v>-77.429199999999994</v>
      </c>
    </row>
    <row r="6" spans="1:13" ht="13.5" customHeight="1" x14ac:dyDescent="0.2">
      <c r="A6" s="83"/>
      <c r="B6" s="83"/>
      <c r="C6" s="83"/>
      <c r="D6" s="83"/>
      <c r="E6" s="83"/>
      <c r="F6" s="83"/>
      <c r="H6" s="1" t="s">
        <v>271</v>
      </c>
      <c r="I6" s="1" t="s">
        <v>343</v>
      </c>
      <c r="J6" s="1">
        <v>39.144167000000003</v>
      </c>
      <c r="K6" s="1">
        <v>-77.536389</v>
      </c>
    </row>
    <row r="7" spans="1:13" ht="13.5" customHeight="1" x14ac:dyDescent="0.2">
      <c r="A7" s="83"/>
      <c r="B7" s="83"/>
      <c r="C7" s="83"/>
      <c r="D7" s="83"/>
      <c r="E7" s="83"/>
      <c r="F7" s="83"/>
      <c r="H7" s="1" t="s">
        <v>272</v>
      </c>
      <c r="I7" s="1" t="s">
        <v>223</v>
      </c>
      <c r="J7" s="1">
        <v>38.913060000000002</v>
      </c>
      <c r="K7" s="1">
        <v>-77.890559999999994</v>
      </c>
    </row>
    <row r="8" spans="1:13" ht="13.5" customHeight="1" x14ac:dyDescent="0.2">
      <c r="A8" s="83"/>
      <c r="B8" s="83"/>
      <c r="C8" s="83"/>
      <c r="D8" s="83"/>
      <c r="E8" s="83"/>
      <c r="F8" s="83"/>
      <c r="H8" s="1" t="s">
        <v>273</v>
      </c>
      <c r="J8" s="1">
        <v>38.893610000000002</v>
      </c>
      <c r="K8" s="1">
        <v>-77.904719999999998</v>
      </c>
    </row>
    <row r="9" spans="1:13" ht="13.5" customHeight="1" x14ac:dyDescent="0.2">
      <c r="A9" s="83"/>
      <c r="B9" s="83"/>
      <c r="C9" s="83"/>
      <c r="D9" s="83"/>
      <c r="E9" s="83"/>
      <c r="F9" s="83"/>
      <c r="H9" s="1" t="s">
        <v>274</v>
      </c>
      <c r="J9" s="1">
        <v>38.984200000000001</v>
      </c>
      <c r="K9" s="1">
        <v>-77.5047</v>
      </c>
    </row>
    <row r="10" spans="1:13" ht="13.5" customHeight="1" x14ac:dyDescent="0.2">
      <c r="A10" s="83" t="s">
        <v>507</v>
      </c>
      <c r="B10" s="83" t="s">
        <v>508</v>
      </c>
      <c r="C10" s="83">
        <v>39.011413259999998</v>
      </c>
      <c r="D10" s="83">
        <v>-77.578687000000002</v>
      </c>
      <c r="E10" s="83"/>
      <c r="F10" s="83">
        <v>4</v>
      </c>
      <c r="H10" s="1" t="s">
        <v>377</v>
      </c>
      <c r="J10" s="1">
        <v>39.011413259999998</v>
      </c>
      <c r="K10" s="1">
        <v>-77.578687000000002</v>
      </c>
      <c r="L10" s="1">
        <f>J10-C10</f>
        <v>0</v>
      </c>
      <c r="M10" s="1">
        <f>K10-D10</f>
        <v>0</v>
      </c>
    </row>
    <row r="11" spans="1:13" ht="13.5" customHeight="1" x14ac:dyDescent="0.2">
      <c r="A11" s="83" t="s">
        <v>250</v>
      </c>
      <c r="B11" s="83" t="s">
        <v>881</v>
      </c>
      <c r="C11" s="83">
        <v>38.963979000000002</v>
      </c>
      <c r="D11" s="83">
        <v>-77.559416999999996</v>
      </c>
      <c r="E11" s="83" t="s">
        <v>882</v>
      </c>
      <c r="F11" s="83">
        <v>8.5</v>
      </c>
      <c r="H11" s="1" t="s">
        <v>378</v>
      </c>
      <c r="I11" s="1" t="s">
        <v>379</v>
      </c>
      <c r="J11" s="1">
        <v>38.963979000000002</v>
      </c>
      <c r="K11" s="1">
        <v>-77.559416999999996</v>
      </c>
      <c r="L11" s="1">
        <f>J11-C11</f>
        <v>0</v>
      </c>
      <c r="M11" s="1">
        <f>K11-D11</f>
        <v>0</v>
      </c>
    </row>
    <row r="12" spans="1:13" ht="13.5" customHeight="1" x14ac:dyDescent="0.2">
      <c r="A12" s="83"/>
      <c r="B12" s="83"/>
      <c r="C12" s="83"/>
      <c r="D12" s="83"/>
      <c r="E12" s="83"/>
      <c r="F12" s="83"/>
      <c r="H12" s="1" t="s">
        <v>275</v>
      </c>
      <c r="J12" s="1">
        <v>39.048889000000003</v>
      </c>
      <c r="K12" s="1">
        <v>-77.431667000000004</v>
      </c>
    </row>
    <row r="13" spans="1:13" ht="13.5" customHeight="1" x14ac:dyDescent="0.2">
      <c r="A13" s="83"/>
      <c r="B13" s="83"/>
      <c r="C13" s="83"/>
      <c r="D13" s="83"/>
      <c r="E13" s="83"/>
      <c r="F13" s="83"/>
      <c r="H13" s="1" t="s">
        <v>276</v>
      </c>
      <c r="J13" s="1">
        <v>38.984082999999998</v>
      </c>
      <c r="K13" s="1">
        <v>-77.498182999999997</v>
      </c>
    </row>
    <row r="14" spans="1:13" ht="13.5" customHeight="1" x14ac:dyDescent="0.2">
      <c r="A14" s="83"/>
      <c r="B14" s="83"/>
      <c r="C14" s="83"/>
      <c r="D14" s="83"/>
      <c r="E14" s="83"/>
      <c r="F14" s="83"/>
      <c r="H14" s="1" t="s">
        <v>277</v>
      </c>
      <c r="J14" s="1">
        <v>39.051859999999998</v>
      </c>
      <c r="K14" s="1">
        <v>-77.432477000000006</v>
      </c>
    </row>
    <row r="15" spans="1:13" ht="13.5" customHeight="1" x14ac:dyDescent="0.2">
      <c r="A15" s="83"/>
      <c r="B15" s="83"/>
      <c r="C15" s="83"/>
      <c r="D15" s="83"/>
      <c r="E15" s="83"/>
      <c r="F15" s="83"/>
      <c r="H15" s="1" t="s">
        <v>278</v>
      </c>
      <c r="J15" s="1">
        <v>38.804361</v>
      </c>
      <c r="K15" s="1">
        <v>-77.556977000000003</v>
      </c>
    </row>
    <row r="16" spans="1:13" ht="13.5" customHeight="1" x14ac:dyDescent="0.2">
      <c r="A16" s="83" t="s">
        <v>563</v>
      </c>
      <c r="B16" s="83" t="s">
        <v>564</v>
      </c>
      <c r="C16" s="83">
        <v>39.274270999999999</v>
      </c>
      <c r="D16" s="83">
        <v>-77.557479999999998</v>
      </c>
      <c r="E16" s="83" t="s">
        <v>565</v>
      </c>
      <c r="F16" s="83">
        <v>7.5</v>
      </c>
      <c r="H16" s="1" t="s">
        <v>921</v>
      </c>
      <c r="J16" s="1">
        <v>39.274270999999999</v>
      </c>
      <c r="K16" s="1">
        <v>-77.557479999999998</v>
      </c>
      <c r="L16" s="1">
        <f>J16-C16</f>
        <v>0</v>
      </c>
      <c r="M16" s="1">
        <f>K16-D16</f>
        <v>0</v>
      </c>
    </row>
    <row r="17" spans="1:13" ht="13.5" customHeight="1" x14ac:dyDescent="0.2">
      <c r="A17" s="83" t="s">
        <v>1331</v>
      </c>
      <c r="B17" s="83" t="s">
        <v>1332</v>
      </c>
      <c r="C17" s="83">
        <v>39.112316</v>
      </c>
      <c r="D17" s="83">
        <v>-77.518343999999999</v>
      </c>
      <c r="E17" s="83" t="s">
        <v>1333</v>
      </c>
      <c r="F17" s="83">
        <v>8</v>
      </c>
    </row>
    <row r="18" spans="1:13" ht="13.5" customHeight="1" x14ac:dyDescent="0.2">
      <c r="A18" s="83"/>
      <c r="B18" s="83"/>
      <c r="C18" s="83"/>
      <c r="D18" s="83"/>
      <c r="E18" s="83"/>
      <c r="F18" s="83"/>
      <c r="H18" s="1" t="s">
        <v>279</v>
      </c>
      <c r="J18" s="1">
        <v>39.220782999999997</v>
      </c>
      <c r="K18" s="1">
        <v>-77.535081000000005</v>
      </c>
    </row>
    <row r="19" spans="1:13" ht="13.5" customHeight="1" x14ac:dyDescent="0.2">
      <c r="A19" s="83"/>
      <c r="B19" s="83"/>
      <c r="C19" s="83"/>
      <c r="D19" s="83"/>
      <c r="E19" s="83"/>
      <c r="F19" s="83"/>
      <c r="H19" s="1" t="s">
        <v>280</v>
      </c>
      <c r="J19" s="1">
        <v>38.927500000000002</v>
      </c>
      <c r="K19" s="1">
        <v>-77.800280000000001</v>
      </c>
    </row>
    <row r="20" spans="1:13" ht="13.5" customHeight="1" x14ac:dyDescent="0.2">
      <c r="A20" s="83"/>
      <c r="B20" s="83"/>
      <c r="C20" s="83"/>
      <c r="D20" s="83"/>
      <c r="E20" s="83"/>
      <c r="F20" s="83"/>
      <c r="H20" s="1" t="s">
        <v>281</v>
      </c>
      <c r="I20" s="1" t="s">
        <v>205</v>
      </c>
      <c r="J20" s="1">
        <v>38.933059999999998</v>
      </c>
      <c r="K20" s="1">
        <v>-77.807779999999994</v>
      </c>
    </row>
    <row r="21" spans="1:13" ht="13.5" customHeight="1" x14ac:dyDescent="0.2">
      <c r="A21" s="83" t="s">
        <v>165</v>
      </c>
      <c r="B21" s="83" t="s">
        <v>166</v>
      </c>
      <c r="C21" s="83">
        <v>39.091200000000001</v>
      </c>
      <c r="D21" s="83">
        <v>-77.683999999999997</v>
      </c>
      <c r="E21" s="83"/>
      <c r="F21" s="83">
        <v>10.5</v>
      </c>
      <c r="H21" s="1" t="s">
        <v>282</v>
      </c>
      <c r="J21" s="1">
        <v>39.091200000000001</v>
      </c>
      <c r="K21" s="1">
        <v>-77.683999999999997</v>
      </c>
      <c r="L21" s="1">
        <f>J21-C21</f>
        <v>0</v>
      </c>
      <c r="M21" s="1">
        <f>K21-D21</f>
        <v>0</v>
      </c>
    </row>
    <row r="22" spans="1:13" ht="13.5" customHeight="1" x14ac:dyDescent="0.2">
      <c r="A22" s="83"/>
      <c r="B22" s="83"/>
      <c r="C22" s="83"/>
      <c r="D22" s="83"/>
      <c r="E22" s="83"/>
      <c r="F22" s="83"/>
      <c r="H22" s="1" t="s">
        <v>283</v>
      </c>
      <c r="I22" s="1" t="s">
        <v>206</v>
      </c>
      <c r="J22" s="1">
        <v>38.946939999999998</v>
      </c>
      <c r="K22" s="1">
        <v>-77.938059999999993</v>
      </c>
    </row>
    <row r="23" spans="1:13" ht="13.5" customHeight="1" x14ac:dyDescent="0.2">
      <c r="A23" s="83"/>
      <c r="B23" s="83"/>
      <c r="C23" s="83"/>
      <c r="D23" s="83"/>
      <c r="E23" s="83"/>
      <c r="F23" s="83"/>
      <c r="H23" s="1" t="s">
        <v>284</v>
      </c>
      <c r="J23" s="1">
        <v>38.801099999999998</v>
      </c>
      <c r="K23" s="1">
        <v>-77.469899999999996</v>
      </c>
    </row>
    <row r="24" spans="1:13" ht="13.5" customHeight="1" x14ac:dyDescent="0.2">
      <c r="A24" s="83"/>
      <c r="B24" s="83"/>
      <c r="C24" s="83"/>
      <c r="D24" s="83"/>
      <c r="E24" s="83"/>
      <c r="F24" s="83"/>
      <c r="H24" s="1" t="s">
        <v>285</v>
      </c>
      <c r="J24" s="1">
        <v>38.891702000000002</v>
      </c>
      <c r="K24" s="1">
        <v>-77.470573999999999</v>
      </c>
    </row>
    <row r="25" spans="1:13" ht="13.5" customHeight="1" x14ac:dyDescent="0.2">
      <c r="A25" s="83" t="s">
        <v>579</v>
      </c>
      <c r="B25" s="83" t="s">
        <v>587</v>
      </c>
      <c r="C25" s="83">
        <v>39.102293000000003</v>
      </c>
      <c r="D25" s="83">
        <v>-77.584988999999993</v>
      </c>
      <c r="E25" s="83" t="s">
        <v>588</v>
      </c>
      <c r="F25" s="83">
        <v>6.5</v>
      </c>
      <c r="H25" s="1" t="s">
        <v>922</v>
      </c>
      <c r="J25" s="1">
        <v>39.102293000000003</v>
      </c>
      <c r="K25" s="1">
        <v>-77.584988999999993</v>
      </c>
      <c r="L25" s="1">
        <f>J25-C25</f>
        <v>0</v>
      </c>
      <c r="M25" s="1">
        <f>K25-D25</f>
        <v>0</v>
      </c>
    </row>
    <row r="26" spans="1:13" ht="13.5" customHeight="1" x14ac:dyDescent="0.2">
      <c r="A26" s="83" t="s">
        <v>579</v>
      </c>
      <c r="B26" s="83" t="s">
        <v>579</v>
      </c>
      <c r="C26" s="83">
        <v>39.112709000000002</v>
      </c>
      <c r="D26" s="83">
        <v>-77.598332999999997</v>
      </c>
      <c r="E26" s="83" t="s">
        <v>381</v>
      </c>
      <c r="F26" s="83">
        <v>9</v>
      </c>
      <c r="H26" s="1" t="s">
        <v>380</v>
      </c>
      <c r="I26" s="1" t="s">
        <v>381</v>
      </c>
      <c r="J26" s="1">
        <v>39.112709000000002</v>
      </c>
      <c r="K26" s="54">
        <v>-77.598332999999997</v>
      </c>
      <c r="L26" s="1">
        <f>J26-C26</f>
        <v>0</v>
      </c>
      <c r="M26" s="1">
        <f>K26-D26</f>
        <v>0</v>
      </c>
    </row>
    <row r="27" spans="1:13" ht="13.5" customHeight="1" x14ac:dyDescent="0.2">
      <c r="A27" s="83"/>
      <c r="B27" s="83"/>
      <c r="C27" s="83"/>
      <c r="D27" s="83"/>
      <c r="E27" s="83"/>
      <c r="F27" s="83"/>
      <c r="H27" s="1" t="s">
        <v>286</v>
      </c>
      <c r="I27" s="1" t="s">
        <v>208</v>
      </c>
      <c r="J27" s="1">
        <v>38.943300000000001</v>
      </c>
      <c r="K27" s="1">
        <v>-77.89528</v>
      </c>
    </row>
    <row r="28" spans="1:13" ht="13.5" customHeight="1" x14ac:dyDescent="0.2">
      <c r="A28" s="83"/>
      <c r="B28" s="83"/>
      <c r="C28" s="83"/>
      <c r="D28" s="83"/>
      <c r="E28" s="83"/>
      <c r="F28" s="83"/>
      <c r="L28" s="1">
        <f>J28-C28</f>
        <v>0</v>
      </c>
      <c r="M28" s="1">
        <f>K28-D28</f>
        <v>0</v>
      </c>
    </row>
    <row r="29" spans="1:13" ht="13.5" customHeight="1" x14ac:dyDescent="0.2">
      <c r="A29" s="83" t="s">
        <v>176</v>
      </c>
      <c r="B29" s="83" t="s">
        <v>1053</v>
      </c>
      <c r="C29" s="83">
        <v>39.091189</v>
      </c>
      <c r="D29" s="83">
        <v>-77.502038999999996</v>
      </c>
      <c r="E29" s="83" t="s">
        <v>373</v>
      </c>
      <c r="F29" s="83">
        <v>9</v>
      </c>
    </row>
    <row r="30" spans="1:13" ht="13.5" customHeight="1" x14ac:dyDescent="0.2">
      <c r="A30" s="83"/>
      <c r="B30" s="83"/>
      <c r="C30" s="83"/>
      <c r="D30" s="83"/>
      <c r="E30" s="83"/>
      <c r="F30" s="83"/>
      <c r="H30" s="1" t="s">
        <v>287</v>
      </c>
      <c r="J30" s="1">
        <v>38.905279999999998</v>
      </c>
      <c r="K30" s="1">
        <v>77.992500000000007</v>
      </c>
    </row>
    <row r="31" spans="1:13" ht="13.5" customHeight="1" x14ac:dyDescent="0.2">
      <c r="A31" s="83"/>
      <c r="B31" s="83"/>
      <c r="C31" s="83"/>
      <c r="D31" s="83"/>
      <c r="E31" s="83"/>
      <c r="F31" s="83"/>
      <c r="H31" s="1" t="s">
        <v>939</v>
      </c>
      <c r="J31" s="1">
        <v>38.905279999999998</v>
      </c>
      <c r="K31" s="1">
        <v>-78.029722000000007</v>
      </c>
    </row>
    <row r="32" spans="1:13" ht="13.5" customHeight="1" x14ac:dyDescent="0.2">
      <c r="A32" s="83"/>
      <c r="B32" s="83"/>
      <c r="C32" s="83"/>
      <c r="D32" s="83"/>
      <c r="E32" s="83"/>
      <c r="F32" s="83"/>
      <c r="H32" s="1" t="s">
        <v>290</v>
      </c>
      <c r="J32" s="1">
        <v>39.098821999999998</v>
      </c>
      <c r="K32" s="1">
        <v>-77.496486000000004</v>
      </c>
    </row>
    <row r="33" spans="1:13" ht="13.5" customHeight="1" x14ac:dyDescent="0.2">
      <c r="A33" s="83"/>
      <c r="B33" s="83"/>
      <c r="C33" s="83"/>
      <c r="D33" s="83"/>
      <c r="E33" s="83"/>
      <c r="F33" s="83"/>
      <c r="H33" s="1" t="s">
        <v>291</v>
      </c>
      <c r="J33" s="1">
        <v>39.0244</v>
      </c>
      <c r="K33" s="1">
        <v>-77.685000000000002</v>
      </c>
    </row>
    <row r="34" spans="1:13" ht="13.5" customHeight="1" x14ac:dyDescent="0.2">
      <c r="A34" s="83"/>
      <c r="B34" s="83"/>
      <c r="C34" s="83"/>
      <c r="D34" s="83"/>
      <c r="E34" s="83"/>
      <c r="F34" s="83"/>
      <c r="H34" s="1" t="s">
        <v>940</v>
      </c>
      <c r="J34" s="1">
        <v>38.986939999999997</v>
      </c>
      <c r="K34" s="1">
        <v>-77.79083</v>
      </c>
    </row>
    <row r="35" spans="1:13" ht="13.5" customHeight="1" x14ac:dyDescent="0.2">
      <c r="A35" s="83"/>
      <c r="B35" s="83"/>
      <c r="C35" s="83"/>
      <c r="D35" s="83"/>
      <c r="E35" s="83"/>
      <c r="F35" s="83"/>
      <c r="H35" s="1" t="s">
        <v>293</v>
      </c>
      <c r="I35" s="1" t="s">
        <v>220</v>
      </c>
      <c r="J35" s="1">
        <v>38.935830000000003</v>
      </c>
      <c r="K35" s="1">
        <v>-77.870559999999998</v>
      </c>
    </row>
    <row r="36" spans="1:13" ht="13.5" customHeight="1" x14ac:dyDescent="0.2">
      <c r="A36" s="83"/>
      <c r="B36" s="83"/>
      <c r="C36" s="83"/>
      <c r="D36" s="83"/>
      <c r="E36" s="83"/>
      <c r="F36" s="83"/>
      <c r="H36" s="1" t="s">
        <v>294</v>
      </c>
      <c r="J36" s="1">
        <v>38.913609999999998</v>
      </c>
      <c r="K36" s="1">
        <v>-77.923330000000007</v>
      </c>
    </row>
    <row r="37" spans="1:13" ht="13.5" customHeight="1" x14ac:dyDescent="0.2">
      <c r="A37" s="83"/>
      <c r="B37" s="83"/>
      <c r="C37" s="83"/>
      <c r="D37" s="83"/>
      <c r="E37" s="83"/>
      <c r="F37" s="83"/>
      <c r="H37" s="1" t="s">
        <v>295</v>
      </c>
      <c r="J37" s="1">
        <v>39.023099999999999</v>
      </c>
      <c r="K37" s="1">
        <v>-77.5886</v>
      </c>
    </row>
    <row r="38" spans="1:13" ht="13.5" customHeight="1" x14ac:dyDescent="0.2">
      <c r="A38" s="83"/>
      <c r="B38" s="83"/>
      <c r="C38" s="83"/>
      <c r="D38" s="83"/>
      <c r="E38" s="83"/>
      <c r="F38" s="83"/>
      <c r="H38" s="1" t="s">
        <v>296</v>
      </c>
      <c r="J38" s="1">
        <v>39.028350000000003</v>
      </c>
      <c r="K38" s="1">
        <v>-77.590549999999993</v>
      </c>
    </row>
    <row r="39" spans="1:13" ht="13.5" customHeight="1" x14ac:dyDescent="0.2">
      <c r="A39" s="83"/>
      <c r="B39" s="83"/>
      <c r="C39" s="83"/>
      <c r="D39" s="83"/>
      <c r="E39" s="83"/>
      <c r="F39" s="83"/>
      <c r="H39" s="1" t="s">
        <v>176</v>
      </c>
      <c r="J39" s="1">
        <v>38.913890000000002</v>
      </c>
      <c r="K39" s="1">
        <v>-77.89</v>
      </c>
    </row>
    <row r="40" spans="1:13" ht="13.5" customHeight="1" x14ac:dyDescent="0.2">
      <c r="A40" s="83" t="s">
        <v>1304</v>
      </c>
      <c r="B40" s="83" t="s">
        <v>1305</v>
      </c>
      <c r="C40" s="83">
        <v>39.05071512</v>
      </c>
      <c r="D40" s="83">
        <v>-77.397382809999996</v>
      </c>
      <c r="E40" s="83"/>
      <c r="F40" s="83">
        <v>7</v>
      </c>
    </row>
    <row r="41" spans="1:13" ht="13.5" customHeight="1" x14ac:dyDescent="0.2">
      <c r="A41" s="83"/>
      <c r="B41" s="83"/>
      <c r="C41" s="83"/>
      <c r="D41" s="83"/>
      <c r="E41" s="83"/>
      <c r="F41" s="83"/>
      <c r="H41" s="1" t="s">
        <v>297</v>
      </c>
      <c r="J41" s="1">
        <v>38.927399999999999</v>
      </c>
      <c r="K41" s="1">
        <v>-77.413399999999996</v>
      </c>
    </row>
    <row r="42" spans="1:13" ht="13.5" customHeight="1" x14ac:dyDescent="0.2">
      <c r="A42" s="83"/>
      <c r="B42" s="83"/>
      <c r="C42" s="83"/>
      <c r="D42" s="83"/>
      <c r="E42" s="83"/>
      <c r="F42" s="83"/>
      <c r="H42" s="1" t="s">
        <v>298</v>
      </c>
      <c r="J42" s="1">
        <v>38.9392</v>
      </c>
      <c r="K42" s="1">
        <v>-77.405900000000003</v>
      </c>
    </row>
    <row r="43" spans="1:13" ht="13.5" customHeight="1" x14ac:dyDescent="0.2">
      <c r="A43" s="83"/>
      <c r="B43" s="83"/>
      <c r="C43" s="83"/>
      <c r="D43" s="83"/>
      <c r="E43" s="83"/>
      <c r="F43" s="83"/>
      <c r="H43" s="1" t="s">
        <v>299</v>
      </c>
      <c r="J43" s="1">
        <v>38.965560000000004</v>
      </c>
      <c r="K43" s="1">
        <v>-77.655559999999994</v>
      </c>
    </row>
    <row r="44" spans="1:13" ht="13.5" customHeight="1" x14ac:dyDescent="0.2">
      <c r="A44" s="83"/>
      <c r="B44" s="83"/>
      <c r="C44" s="83"/>
      <c r="D44" s="83"/>
      <c r="E44" s="83"/>
      <c r="F44" s="83"/>
      <c r="H44" s="1" t="s">
        <v>300</v>
      </c>
      <c r="I44" s="1" t="s">
        <v>211</v>
      </c>
      <c r="J44" s="1">
        <v>39.030833000000001</v>
      </c>
      <c r="K44" s="1">
        <v>-77.870277999999999</v>
      </c>
    </row>
    <row r="45" spans="1:13" ht="13.5" customHeight="1" x14ac:dyDescent="0.2">
      <c r="A45" s="83"/>
      <c r="B45" s="83"/>
      <c r="C45" s="83"/>
      <c r="D45" s="83"/>
      <c r="E45" s="83"/>
      <c r="F45" s="83"/>
      <c r="H45" s="1" t="s">
        <v>301</v>
      </c>
      <c r="J45" s="1">
        <v>39.053361109999997</v>
      </c>
      <c r="K45" s="1">
        <v>-77.87344444</v>
      </c>
    </row>
    <row r="46" spans="1:13" ht="13.5" customHeight="1" x14ac:dyDescent="0.2">
      <c r="A46" s="83" t="s">
        <v>739</v>
      </c>
      <c r="B46" s="83" t="s">
        <v>740</v>
      </c>
      <c r="C46" s="83">
        <v>39.177863000000002</v>
      </c>
      <c r="D46" s="83">
        <v>-77.530458999999993</v>
      </c>
      <c r="E46" s="83" t="s">
        <v>369</v>
      </c>
      <c r="F46" s="83">
        <v>8.5</v>
      </c>
      <c r="H46" s="1" t="s">
        <v>368</v>
      </c>
      <c r="I46" s="1" t="s">
        <v>369</v>
      </c>
      <c r="J46" s="1">
        <v>39.177863000000002</v>
      </c>
      <c r="K46" s="1">
        <v>-77.530458999999993</v>
      </c>
      <c r="L46" s="1">
        <f>J46-C46</f>
        <v>0</v>
      </c>
      <c r="M46" s="1">
        <f>K46-D46</f>
        <v>0</v>
      </c>
    </row>
    <row r="47" spans="1:13" ht="13.5" customHeight="1" x14ac:dyDescent="0.2">
      <c r="A47" s="83"/>
      <c r="B47" s="83"/>
      <c r="C47" s="83"/>
      <c r="D47" s="83"/>
      <c r="E47" s="83"/>
      <c r="F47" s="83"/>
      <c r="H47" s="1" t="s">
        <v>941</v>
      </c>
      <c r="I47" s="1" t="s">
        <v>367</v>
      </c>
      <c r="J47" s="1">
        <v>38.975580999999998</v>
      </c>
      <c r="K47" s="1">
        <v>-77.651139000000001</v>
      </c>
    </row>
    <row r="48" spans="1:13" ht="13.5" customHeight="1" x14ac:dyDescent="0.2">
      <c r="A48" s="83"/>
      <c r="B48" s="83"/>
      <c r="C48" s="83"/>
      <c r="D48" s="83"/>
      <c r="E48" s="83"/>
      <c r="F48" s="83"/>
      <c r="H48" s="1" t="s">
        <v>303</v>
      </c>
      <c r="J48" s="1">
        <v>38.932220000000001</v>
      </c>
      <c r="K48" s="1">
        <v>-77.737219999999994</v>
      </c>
    </row>
    <row r="49" spans="1:13" ht="13.5" customHeight="1" x14ac:dyDescent="0.2">
      <c r="A49" s="83"/>
      <c r="B49" s="83"/>
      <c r="C49" s="83"/>
      <c r="D49" s="83"/>
      <c r="E49" s="83"/>
      <c r="F49" s="83"/>
      <c r="H49" s="1" t="s">
        <v>304</v>
      </c>
      <c r="J49" s="1">
        <v>38.880589000000001</v>
      </c>
      <c r="K49" s="1">
        <v>-77.765158999999997</v>
      </c>
    </row>
    <row r="50" spans="1:13" ht="13.5" customHeight="1" x14ac:dyDescent="0.2">
      <c r="A50" s="83"/>
      <c r="B50" s="83"/>
      <c r="C50" s="83"/>
      <c r="D50" s="83"/>
      <c r="E50" s="83"/>
      <c r="F50" s="83"/>
      <c r="H50" s="1" t="s">
        <v>305</v>
      </c>
      <c r="J50" s="1">
        <v>39.241667</v>
      </c>
      <c r="K50" s="1">
        <v>-77.673333</v>
      </c>
    </row>
    <row r="51" spans="1:13" ht="13.5" customHeight="1" x14ac:dyDescent="0.2">
      <c r="A51" s="83"/>
      <c r="B51" s="83"/>
      <c r="C51" s="83"/>
      <c r="D51" s="83"/>
      <c r="E51" s="83"/>
      <c r="F51" s="83"/>
      <c r="H51" s="1" t="s">
        <v>306</v>
      </c>
      <c r="J51" s="1">
        <v>39.053888999999998</v>
      </c>
      <c r="K51" s="1">
        <v>-77.751943999999995</v>
      </c>
    </row>
    <row r="52" spans="1:13" ht="13.5" customHeight="1" x14ac:dyDescent="0.2">
      <c r="A52" s="83"/>
      <c r="B52" s="83"/>
      <c r="C52" s="83"/>
      <c r="D52" s="83"/>
      <c r="E52" s="83"/>
      <c r="F52" s="83"/>
      <c r="H52" s="1" t="s">
        <v>307</v>
      </c>
      <c r="J52" s="1">
        <v>38.959561999999998</v>
      </c>
      <c r="K52" s="1">
        <v>-77.544730000000001</v>
      </c>
    </row>
    <row r="53" spans="1:13" ht="13.5" customHeight="1" x14ac:dyDescent="0.2">
      <c r="A53" s="83" t="s">
        <v>246</v>
      </c>
      <c r="B53" s="83" t="s">
        <v>247</v>
      </c>
      <c r="C53" s="83">
        <v>39.196197570000002</v>
      </c>
      <c r="D53" s="83">
        <v>-77.747030800000005</v>
      </c>
      <c r="E53" s="83" t="s">
        <v>248</v>
      </c>
      <c r="F53" s="83">
        <v>7</v>
      </c>
      <c r="H53" s="1" t="s">
        <v>328</v>
      </c>
      <c r="I53" s="1" t="s">
        <v>248</v>
      </c>
      <c r="J53" s="1">
        <v>39.196197570000002</v>
      </c>
      <c r="K53" s="1">
        <v>-77.747030800000005</v>
      </c>
      <c r="L53" s="1">
        <f>J53-C53</f>
        <v>0</v>
      </c>
      <c r="M53" s="1">
        <f>K53-D53</f>
        <v>0</v>
      </c>
    </row>
    <row r="54" spans="1:13" ht="13.5" customHeight="1" x14ac:dyDescent="0.2">
      <c r="A54" s="83" t="s">
        <v>246</v>
      </c>
      <c r="B54" s="83" t="s">
        <v>764</v>
      </c>
      <c r="C54" s="83">
        <v>39.193939</v>
      </c>
      <c r="D54" s="83">
        <v>-77.667640000000006</v>
      </c>
      <c r="E54" s="83" t="s">
        <v>363</v>
      </c>
      <c r="F54" s="83">
        <v>8.5</v>
      </c>
      <c r="H54" s="1" t="s">
        <v>362</v>
      </c>
      <c r="I54" s="1" t="s">
        <v>363</v>
      </c>
      <c r="J54" s="1">
        <v>39.193939</v>
      </c>
      <c r="K54" s="1">
        <v>-77.667640000000006</v>
      </c>
      <c r="L54" s="1">
        <f>J54-C54</f>
        <v>0</v>
      </c>
      <c r="M54" s="1">
        <f>K54-D54</f>
        <v>0</v>
      </c>
    </row>
    <row r="55" spans="1:13" ht="13.5" customHeight="1" x14ac:dyDescent="0.2">
      <c r="A55" s="83" t="s">
        <v>246</v>
      </c>
      <c r="B55" s="83" t="s">
        <v>772</v>
      </c>
      <c r="C55" s="83">
        <v>39.179282100000002</v>
      </c>
      <c r="D55" s="83">
        <v>-77.681607</v>
      </c>
      <c r="E55" s="83" t="s">
        <v>365</v>
      </c>
      <c r="F55" s="83">
        <v>9</v>
      </c>
      <c r="H55" s="1" t="s">
        <v>364</v>
      </c>
      <c r="I55" s="1" t="s">
        <v>365</v>
      </c>
      <c r="J55" s="1">
        <v>39.179282100000002</v>
      </c>
      <c r="K55" s="1">
        <v>-77.681607</v>
      </c>
      <c r="L55" s="1">
        <f>J55-C55</f>
        <v>0</v>
      </c>
      <c r="M55" s="1">
        <f>K55-D55</f>
        <v>0</v>
      </c>
    </row>
    <row r="56" spans="1:13" ht="13.5" customHeight="1" x14ac:dyDescent="0.2">
      <c r="A56" s="83" t="s">
        <v>246</v>
      </c>
      <c r="B56" s="83" t="s">
        <v>247</v>
      </c>
      <c r="C56" s="83">
        <v>39.196197570000002</v>
      </c>
      <c r="D56" s="83">
        <v>-77.747030800000005</v>
      </c>
      <c r="E56" s="83" t="s">
        <v>248</v>
      </c>
      <c r="F56" s="83">
        <v>11</v>
      </c>
    </row>
    <row r="57" spans="1:13" ht="13.5" customHeight="1" x14ac:dyDescent="0.2">
      <c r="A57" s="83"/>
      <c r="B57" s="83"/>
      <c r="C57" s="83"/>
      <c r="D57" s="83"/>
      <c r="E57" s="83"/>
      <c r="F57" s="83"/>
      <c r="H57" s="1" t="s">
        <v>229</v>
      </c>
      <c r="I57" s="1" t="s">
        <v>230</v>
      </c>
      <c r="J57" s="1">
        <v>39.092619999999997</v>
      </c>
      <c r="K57" s="1">
        <v>-77.715689999999995</v>
      </c>
    </row>
    <row r="58" spans="1:13" ht="13.5" customHeight="1" x14ac:dyDescent="0.2">
      <c r="A58" s="83"/>
      <c r="B58" s="83"/>
      <c r="C58" s="83"/>
      <c r="D58" s="83"/>
      <c r="E58" s="83"/>
      <c r="F58" s="83"/>
      <c r="H58" s="1" t="s">
        <v>188</v>
      </c>
      <c r="I58" s="1" t="s">
        <v>189</v>
      </c>
      <c r="J58" s="1">
        <v>39.109279999999998</v>
      </c>
      <c r="K58" s="1">
        <v>-77.736919999999998</v>
      </c>
    </row>
    <row r="59" spans="1:13" ht="13.5" customHeight="1" x14ac:dyDescent="0.2">
      <c r="A59" s="83"/>
      <c r="B59" s="83"/>
      <c r="C59" s="83"/>
      <c r="D59" s="83"/>
      <c r="E59" s="83"/>
      <c r="F59" s="83"/>
      <c r="H59" s="1" t="s">
        <v>187</v>
      </c>
      <c r="J59" s="1">
        <v>39.116689999999998</v>
      </c>
      <c r="K59" s="1">
        <v>-77.750079999999997</v>
      </c>
    </row>
    <row r="60" spans="1:13" ht="13.5" customHeight="1" x14ac:dyDescent="0.2">
      <c r="A60" s="83"/>
      <c r="B60" s="83"/>
      <c r="C60" s="83"/>
      <c r="D60" s="83"/>
      <c r="E60" s="83"/>
      <c r="F60" s="83"/>
      <c r="H60" s="1" t="s">
        <v>308</v>
      </c>
      <c r="J60" s="1">
        <v>39.118889000000003</v>
      </c>
      <c r="K60" s="1">
        <v>-77.752499999999998</v>
      </c>
    </row>
    <row r="61" spans="1:13" ht="13.5" customHeight="1" x14ac:dyDescent="0.2">
      <c r="A61" s="83" t="s">
        <v>791</v>
      </c>
      <c r="B61" s="83" t="s">
        <v>791</v>
      </c>
      <c r="C61" s="83">
        <v>39.288153299999998</v>
      </c>
      <c r="D61" s="83">
        <v>-77.736133699999996</v>
      </c>
      <c r="E61" s="83" t="s">
        <v>792</v>
      </c>
      <c r="F61" s="83">
        <v>8.5</v>
      </c>
      <c r="H61" s="1" t="s">
        <v>310</v>
      </c>
      <c r="J61" s="1">
        <v>39.288153299999998</v>
      </c>
      <c r="K61" s="1">
        <v>-77.736133699999996</v>
      </c>
      <c r="L61" s="1">
        <f>J61-C61</f>
        <v>0</v>
      </c>
      <c r="M61" s="1">
        <f>K61-D61</f>
        <v>0</v>
      </c>
    </row>
    <row r="62" spans="1:13" ht="13.5" customHeight="1" x14ac:dyDescent="0.2">
      <c r="A62" s="83" t="s">
        <v>1393</v>
      </c>
      <c r="B62" s="83" t="s">
        <v>1394</v>
      </c>
      <c r="C62" s="83">
        <v>39.04757</v>
      </c>
      <c r="D62" s="83">
        <v>-77.458629999999999</v>
      </c>
      <c r="E62" s="83" t="s">
        <v>1395</v>
      </c>
      <c r="F62" s="83">
        <v>9</v>
      </c>
    </row>
    <row r="63" spans="1:13" ht="13.5" customHeight="1" x14ac:dyDescent="0.2">
      <c r="A63" s="83" t="s">
        <v>168</v>
      </c>
      <c r="B63" s="83" t="s">
        <v>169</v>
      </c>
      <c r="C63" s="83">
        <v>39.190199999999997</v>
      </c>
      <c r="D63" s="83">
        <v>-77.614900000000006</v>
      </c>
      <c r="E63" s="83"/>
      <c r="F63" s="83">
        <v>10</v>
      </c>
      <c r="H63" s="1" t="s">
        <v>311</v>
      </c>
      <c r="J63" s="1">
        <v>39.190199999999997</v>
      </c>
      <c r="K63" s="1">
        <v>-77.614900000000006</v>
      </c>
      <c r="L63" s="1">
        <f>J63-C63</f>
        <v>0</v>
      </c>
      <c r="M63" s="1">
        <f>K63-D63</f>
        <v>0</v>
      </c>
    </row>
    <row r="64" spans="1:13" ht="13.5" customHeight="1" x14ac:dyDescent="0.2">
      <c r="A64" s="83"/>
      <c r="B64" s="83"/>
      <c r="C64" s="83"/>
      <c r="D64" s="83"/>
      <c r="E64" s="83"/>
      <c r="F64" s="83"/>
      <c r="H64" s="1" t="s">
        <v>312</v>
      </c>
      <c r="J64" s="1">
        <v>39.141666999999998</v>
      </c>
      <c r="K64" s="1">
        <v>-77.716110999999998</v>
      </c>
    </row>
    <row r="65" spans="1:13" ht="13.5" customHeight="1" x14ac:dyDescent="0.2">
      <c r="A65" s="83"/>
      <c r="B65" s="83"/>
      <c r="C65" s="83"/>
      <c r="D65" s="83"/>
      <c r="E65" s="83"/>
      <c r="F65" s="83"/>
      <c r="H65" s="1" t="s">
        <v>313</v>
      </c>
      <c r="J65" s="1">
        <v>38.959200000000003</v>
      </c>
      <c r="K65" s="1">
        <v>-77.371399999999994</v>
      </c>
    </row>
    <row r="66" spans="1:13" ht="13.5" customHeight="1" x14ac:dyDescent="0.2">
      <c r="A66" s="83"/>
      <c r="B66" s="83"/>
      <c r="C66" s="83"/>
      <c r="D66" s="83"/>
      <c r="E66" s="83"/>
      <c r="F66" s="83"/>
      <c r="H66" s="1" t="s">
        <v>314</v>
      </c>
      <c r="J66" s="1">
        <v>39.005470000000003</v>
      </c>
      <c r="K66" s="1">
        <v>-77.372478999999998</v>
      </c>
    </row>
    <row r="67" spans="1:13" ht="13.5" customHeight="1" x14ac:dyDescent="0.2">
      <c r="A67" s="83"/>
      <c r="B67" s="83"/>
      <c r="C67" s="83"/>
      <c r="D67" s="83"/>
      <c r="E67" s="83"/>
      <c r="F67" s="83"/>
      <c r="H67" s="1" t="s">
        <v>315</v>
      </c>
      <c r="J67" s="1">
        <v>38.9788</v>
      </c>
      <c r="K67" s="1">
        <v>-77.364400000000003</v>
      </c>
    </row>
    <row r="68" spans="1:13" ht="13.5" customHeight="1" x14ac:dyDescent="0.2">
      <c r="A68" s="83"/>
      <c r="B68" s="83"/>
      <c r="C68" s="83"/>
      <c r="D68" s="83"/>
      <c r="E68" s="83"/>
      <c r="F68" s="83"/>
      <c r="H68" s="1" t="s">
        <v>153</v>
      </c>
      <c r="J68" s="1">
        <v>39.005470000000003</v>
      </c>
      <c r="K68" s="1">
        <v>-77.372478999999998</v>
      </c>
    </row>
    <row r="69" spans="1:13" ht="13.5" customHeight="1" x14ac:dyDescent="0.2">
      <c r="A69" s="83" t="s">
        <v>900</v>
      </c>
      <c r="B69" s="83" t="s">
        <v>901</v>
      </c>
      <c r="C69" s="83">
        <v>39.287944000000003</v>
      </c>
      <c r="D69" s="83">
        <v>-77.737975000000006</v>
      </c>
      <c r="E69" s="84" t="s">
        <v>344</v>
      </c>
      <c r="F69" s="83">
        <v>9.5</v>
      </c>
      <c r="H69" s="1" t="s">
        <v>316</v>
      </c>
      <c r="I69" s="1" t="s">
        <v>344</v>
      </c>
      <c r="J69" s="1">
        <v>39.287944000000003</v>
      </c>
      <c r="K69" s="1">
        <v>-77.737975000000006</v>
      </c>
      <c r="L69" s="1">
        <f>J69-C69</f>
        <v>0</v>
      </c>
      <c r="M69" s="1">
        <f>K69-D69</f>
        <v>0</v>
      </c>
    </row>
    <row r="70" spans="1:13" ht="13.5" customHeight="1" x14ac:dyDescent="0.2">
      <c r="A70" s="83"/>
      <c r="B70" s="83"/>
      <c r="C70" s="83"/>
      <c r="D70" s="83"/>
      <c r="E70" s="84"/>
      <c r="F70" s="83"/>
      <c r="H70" s="1" t="s">
        <v>317</v>
      </c>
      <c r="J70" s="1">
        <v>39.061388999999998</v>
      </c>
      <c r="K70" s="1">
        <v>-77.540833000000006</v>
      </c>
    </row>
    <row r="71" spans="1:13" ht="13.5" customHeight="1" x14ac:dyDescent="0.2">
      <c r="A71" s="83"/>
      <c r="B71" s="83"/>
      <c r="C71" s="83"/>
      <c r="D71" s="83"/>
      <c r="E71" s="84"/>
      <c r="F71" s="83"/>
      <c r="H71" s="1" t="s">
        <v>318</v>
      </c>
      <c r="J71" s="1">
        <v>39.104999999999997</v>
      </c>
      <c r="K71" s="1">
        <v>-77.560833000000002</v>
      </c>
    </row>
    <row r="72" spans="1:13" ht="13.5" customHeight="1" x14ac:dyDescent="0.2">
      <c r="A72" s="83"/>
      <c r="B72" s="83"/>
      <c r="C72" s="83"/>
      <c r="D72" s="83"/>
      <c r="E72" s="84"/>
      <c r="F72" s="83"/>
      <c r="H72" s="1" t="s">
        <v>325</v>
      </c>
      <c r="J72" s="1">
        <v>38.924759999999999</v>
      </c>
      <c r="K72" s="1">
        <v>-77.406595999999993</v>
      </c>
    </row>
    <row r="73" spans="1:13" ht="13.5" customHeight="1" x14ac:dyDescent="0.2">
      <c r="A73" s="83" t="s">
        <v>225</v>
      </c>
      <c r="B73" s="83" t="s">
        <v>820</v>
      </c>
      <c r="C73" s="83">
        <v>39.105601999999998</v>
      </c>
      <c r="D73" s="83">
        <v>-77.562359999999998</v>
      </c>
      <c r="E73" s="83" t="s">
        <v>821</v>
      </c>
      <c r="F73" s="83">
        <v>4</v>
      </c>
      <c r="H73" s="1" t="s">
        <v>923</v>
      </c>
      <c r="J73" s="1">
        <v>39.105601999999998</v>
      </c>
      <c r="K73" s="1">
        <v>-77.562359999999998</v>
      </c>
      <c r="L73" s="1">
        <f>J73-C73</f>
        <v>0</v>
      </c>
      <c r="M73" s="1">
        <f>K73-D73</f>
        <v>0</v>
      </c>
    </row>
    <row r="74" spans="1:13" ht="13.5" customHeight="1" x14ac:dyDescent="0.2">
      <c r="A74" s="83" t="s">
        <v>225</v>
      </c>
      <c r="B74" s="83" t="s">
        <v>1104</v>
      </c>
      <c r="C74" s="83">
        <v>39.114984999999997</v>
      </c>
      <c r="D74" s="83">
        <v>-77.571546999999995</v>
      </c>
      <c r="E74" s="83" t="s">
        <v>227</v>
      </c>
      <c r="F74" s="83">
        <v>6</v>
      </c>
      <c r="H74" s="1" t="s">
        <v>329</v>
      </c>
      <c r="I74" s="1" t="s">
        <v>227</v>
      </c>
      <c r="J74" s="1">
        <v>39.114984999999997</v>
      </c>
      <c r="K74" s="1">
        <v>-77.571546999999995</v>
      </c>
      <c r="L74" s="1">
        <f>J74-C74</f>
        <v>0</v>
      </c>
      <c r="M74" s="1">
        <f>K74-D74</f>
        <v>0</v>
      </c>
    </row>
    <row r="75" spans="1:13" ht="13.5" customHeight="1" x14ac:dyDescent="0.2">
      <c r="A75" s="83" t="s">
        <v>538</v>
      </c>
      <c r="B75" s="83" t="s">
        <v>539</v>
      </c>
      <c r="C75" s="83">
        <v>39.038027999999997</v>
      </c>
      <c r="D75" s="83">
        <v>-77.492833000000005</v>
      </c>
      <c r="E75" s="83" t="s">
        <v>399</v>
      </c>
      <c r="F75" s="83">
        <v>5</v>
      </c>
      <c r="H75" s="1" t="s">
        <v>398</v>
      </c>
      <c r="I75" s="1" t="s">
        <v>399</v>
      </c>
      <c r="J75" s="1">
        <v>39.038027999999997</v>
      </c>
      <c r="K75" s="1">
        <v>-77.492833000000005</v>
      </c>
      <c r="L75" s="1">
        <f>J75-C75</f>
        <v>0</v>
      </c>
      <c r="M75" s="1">
        <f>K75-D75</f>
        <v>0</v>
      </c>
    </row>
    <row r="76" spans="1:13" ht="13.5" customHeight="1" x14ac:dyDescent="0.2">
      <c r="A76" s="83" t="s">
        <v>172</v>
      </c>
      <c r="B76" s="83" t="s">
        <v>828</v>
      </c>
      <c r="C76" s="83">
        <v>39.095550000000003</v>
      </c>
      <c r="D76" s="83">
        <v>-77.542400000000001</v>
      </c>
      <c r="E76" s="83" t="s">
        <v>829</v>
      </c>
      <c r="F76" s="83">
        <v>6</v>
      </c>
      <c r="H76" s="1" t="s">
        <v>924</v>
      </c>
      <c r="J76" s="1">
        <v>39.095550000000003</v>
      </c>
      <c r="K76" s="1">
        <v>-77.542400000000001</v>
      </c>
      <c r="L76" s="1">
        <f>J76-C76</f>
        <v>0</v>
      </c>
      <c r="M76" s="1">
        <f>K76-D76</f>
        <v>0</v>
      </c>
    </row>
    <row r="77" spans="1:13" ht="13.5" customHeight="1" x14ac:dyDescent="0.2">
      <c r="A77" s="83" t="s">
        <v>172</v>
      </c>
      <c r="B77" s="83" t="s">
        <v>847</v>
      </c>
      <c r="C77" s="83">
        <v>39.102643</v>
      </c>
      <c r="D77" s="83">
        <v>-77.569197000000003</v>
      </c>
      <c r="E77" s="84" t="s">
        <v>848</v>
      </c>
      <c r="F77" s="83">
        <v>9</v>
      </c>
      <c r="H77" s="1" t="s">
        <v>925</v>
      </c>
      <c r="J77" s="1">
        <v>39.102643</v>
      </c>
      <c r="K77" s="1">
        <v>-77.569197000000003</v>
      </c>
      <c r="L77" s="1">
        <f>J77-C77</f>
        <v>0</v>
      </c>
      <c r="M77" s="1">
        <f>K77-D77</f>
        <v>0</v>
      </c>
    </row>
    <row r="78" spans="1:13" ht="13.5" customHeight="1" x14ac:dyDescent="0.2">
      <c r="A78" s="83" t="s">
        <v>172</v>
      </c>
      <c r="B78" s="83" t="s">
        <v>862</v>
      </c>
      <c r="C78" s="83">
        <v>39.101565000000001</v>
      </c>
      <c r="D78" s="83">
        <v>-77.580112</v>
      </c>
      <c r="E78" s="84" t="s">
        <v>863</v>
      </c>
      <c r="F78" s="83">
        <v>9.5</v>
      </c>
      <c r="H78" s="1" t="s">
        <v>926</v>
      </c>
      <c r="J78" s="1">
        <v>39.101565000000001</v>
      </c>
      <c r="K78" s="1">
        <v>-77.580112</v>
      </c>
      <c r="L78" s="1">
        <f>J78-C78</f>
        <v>0</v>
      </c>
      <c r="M78" s="1">
        <f>K78-D78</f>
        <v>0</v>
      </c>
    </row>
    <row r="79" spans="1:13" ht="13.5" customHeight="1" x14ac:dyDescent="0.2">
      <c r="A79" s="83" t="s">
        <v>703</v>
      </c>
      <c r="B79" s="83" t="s">
        <v>704</v>
      </c>
      <c r="C79" s="83">
        <v>39.212166000000003</v>
      </c>
      <c r="D79" s="83">
        <v>-77.535978999999998</v>
      </c>
      <c r="E79" s="83" t="s">
        <v>350</v>
      </c>
      <c r="F79" s="83">
        <v>4</v>
      </c>
      <c r="H79" s="1" t="s">
        <v>349</v>
      </c>
      <c r="I79" s="1" t="s">
        <v>350</v>
      </c>
      <c r="J79" s="1">
        <v>39.212166000000003</v>
      </c>
      <c r="K79" s="1">
        <v>-77.535978999999998</v>
      </c>
      <c r="L79" s="1">
        <f>J79-C79</f>
        <v>0</v>
      </c>
      <c r="M79" s="1">
        <f>K79-D79</f>
        <v>0</v>
      </c>
    </row>
    <row r="80" spans="1:13" ht="13.5" customHeight="1" x14ac:dyDescent="0.2">
      <c r="A80" s="83" t="s">
        <v>703</v>
      </c>
      <c r="B80" s="83" t="s">
        <v>712</v>
      </c>
      <c r="C80" s="83">
        <v>39.215550999999998</v>
      </c>
      <c r="D80" s="83">
        <v>-77.536889000000002</v>
      </c>
      <c r="E80" s="83" t="s">
        <v>352</v>
      </c>
      <c r="F80" s="83">
        <v>9</v>
      </c>
      <c r="H80" s="1" t="s">
        <v>351</v>
      </c>
      <c r="I80" s="1" t="s">
        <v>352</v>
      </c>
      <c r="J80" s="1">
        <v>39.215550999999998</v>
      </c>
      <c r="K80" s="1">
        <v>-77.536889000000002</v>
      </c>
      <c r="L80" s="1">
        <f>J80-C80</f>
        <v>0</v>
      </c>
      <c r="M80" s="1">
        <f>K80-D80</f>
        <v>0</v>
      </c>
    </row>
    <row r="81" spans="8:11" ht="13.5" customHeight="1" x14ac:dyDescent="0.2">
      <c r="H81" s="1" t="s">
        <v>375</v>
      </c>
      <c r="I81" s="1" t="s">
        <v>376</v>
      </c>
      <c r="J81" s="1">
        <v>38.9956934</v>
      </c>
      <c r="K81" s="1">
        <v>-77.751408600000005</v>
      </c>
    </row>
    <row r="82" spans="8:11" ht="13.5" customHeight="1" x14ac:dyDescent="0.2">
      <c r="H82" s="1" t="s">
        <v>327</v>
      </c>
      <c r="J82" s="1">
        <v>39.130600000000001</v>
      </c>
      <c r="K82" s="1">
        <v>-77.559100000000001</v>
      </c>
    </row>
    <row r="83" spans="8:11" ht="13.5" customHeight="1" x14ac:dyDescent="0.2">
      <c r="H83" s="1" t="s">
        <v>326</v>
      </c>
      <c r="J83" s="1">
        <v>38.751080000000002</v>
      </c>
      <c r="K83" s="1">
        <v>-77.558959999999999</v>
      </c>
    </row>
    <row r="84" spans="8:11" ht="13.5" customHeight="1" x14ac:dyDescent="0.2">
      <c r="H84" s="1" t="s">
        <v>920</v>
      </c>
      <c r="J84" s="1">
        <v>38.850900000000003</v>
      </c>
      <c r="K84" s="1">
        <v>-77.635199999999998</v>
      </c>
    </row>
    <row r="85" spans="8:11" ht="13.5" customHeight="1" x14ac:dyDescent="0.2">
      <c r="H85" s="1" t="s">
        <v>374</v>
      </c>
      <c r="J85" s="1">
        <v>38.82114</v>
      </c>
      <c r="K85" s="1">
        <v>-77.465450000000004</v>
      </c>
    </row>
    <row r="86" spans="8:11" ht="13.5" customHeight="1" x14ac:dyDescent="0.2">
      <c r="H86" s="1" t="s">
        <v>372</v>
      </c>
      <c r="I86" s="1" t="s">
        <v>373</v>
      </c>
      <c r="J86" s="1">
        <v>39.091189</v>
      </c>
      <c r="K86" s="1">
        <v>-77.502038999999996</v>
      </c>
    </row>
    <row r="87" spans="8:11" ht="13.5" customHeight="1" x14ac:dyDescent="0.2">
      <c r="H87" s="1" t="s">
        <v>388</v>
      </c>
      <c r="I87" s="1" t="s">
        <v>389</v>
      </c>
      <c r="J87" s="1">
        <v>39.036569999999998</v>
      </c>
      <c r="K87" s="1">
        <v>-77.532168999999996</v>
      </c>
    </row>
    <row r="88" spans="8:11" ht="13.5" customHeight="1" x14ac:dyDescent="0.2">
      <c r="H88" s="1" t="s">
        <v>390</v>
      </c>
      <c r="I88" s="1" t="s">
        <v>391</v>
      </c>
      <c r="J88" s="1">
        <v>38.992769199999998</v>
      </c>
      <c r="K88" s="1">
        <v>-77.879936200000003</v>
      </c>
    </row>
    <row r="89" spans="8:11" ht="13.5" customHeight="1" x14ac:dyDescent="0.2">
      <c r="H89" s="1" t="s">
        <v>392</v>
      </c>
      <c r="I89" s="1" t="s">
        <v>393</v>
      </c>
      <c r="J89" s="1">
        <v>38.879533000000002</v>
      </c>
      <c r="K89" s="1">
        <v>-77.872296000000006</v>
      </c>
    </row>
    <row r="90" spans="8:11" ht="13.5" customHeight="1" x14ac:dyDescent="0.2">
      <c r="H90" s="1" t="s">
        <v>245</v>
      </c>
      <c r="J90" s="1">
        <v>39.05071512</v>
      </c>
      <c r="K90" s="1">
        <v>-77.397382809940495</v>
      </c>
    </row>
    <row r="91" spans="8:11" ht="13.5" customHeight="1" x14ac:dyDescent="0.2">
      <c r="H91" s="1" t="s">
        <v>302</v>
      </c>
      <c r="J91" s="1">
        <v>39.174821999999999</v>
      </c>
      <c r="K91" s="1">
        <v>-77.529893999999999</v>
      </c>
    </row>
    <row r="92" spans="8:11" ht="13.5" customHeight="1" x14ac:dyDescent="0.2">
      <c r="H92" s="1" t="s">
        <v>394</v>
      </c>
      <c r="I92" s="1" t="s">
        <v>395</v>
      </c>
      <c r="J92" s="1">
        <v>39.117891</v>
      </c>
      <c r="K92" s="1">
        <v>-77.808507000000006</v>
      </c>
    </row>
    <row r="93" spans="8:11" ht="13.5" customHeight="1" x14ac:dyDescent="0.2">
      <c r="H93" s="1" t="s">
        <v>396</v>
      </c>
      <c r="I93" s="1" t="s">
        <v>397</v>
      </c>
      <c r="J93" s="1">
        <v>39.116689999999998</v>
      </c>
      <c r="K93" s="1">
        <v>-77.750079999999997</v>
      </c>
    </row>
    <row r="94" spans="8:11" ht="13.5" customHeight="1" x14ac:dyDescent="0.2">
      <c r="H94" s="1" t="s">
        <v>357</v>
      </c>
      <c r="I94" s="1" t="s">
        <v>358</v>
      </c>
      <c r="J94" s="1">
        <v>38.99644</v>
      </c>
      <c r="K94" s="1">
        <v>-77.883399999999995</v>
      </c>
    </row>
    <row r="95" spans="8:11" ht="13.5" customHeight="1" x14ac:dyDescent="0.2">
      <c r="H95" s="1" t="s">
        <v>359</v>
      </c>
      <c r="I95" s="1" t="s">
        <v>360</v>
      </c>
      <c r="J95" s="1">
        <v>38.994819999999997</v>
      </c>
      <c r="K95" s="1">
        <v>-77.751080999999999</v>
      </c>
    </row>
    <row r="96" spans="8:11" ht="13.5" customHeight="1" x14ac:dyDescent="0.2">
      <c r="H96" s="1" t="s">
        <v>355</v>
      </c>
      <c r="I96" s="1" t="s">
        <v>356</v>
      </c>
      <c r="J96" s="1">
        <v>39.186230999999999</v>
      </c>
      <c r="K96" s="1">
        <v>-77.617712999999995</v>
      </c>
    </row>
    <row r="97" spans="8:11" ht="13.5" customHeight="1" x14ac:dyDescent="0.2">
      <c r="H97" s="1" t="s">
        <v>336</v>
      </c>
      <c r="J97" s="1">
        <v>38.9724</v>
      </c>
      <c r="K97" s="1">
        <v>-77.367699999999999</v>
      </c>
    </row>
    <row r="98" spans="8:11" ht="13.5" customHeight="1" x14ac:dyDescent="0.2">
      <c r="H98" s="1" t="s">
        <v>345</v>
      </c>
      <c r="I98" s="1" t="s">
        <v>346</v>
      </c>
      <c r="J98" s="1">
        <v>39.102643</v>
      </c>
      <c r="K98" s="1">
        <v>-77.569197000000003</v>
      </c>
    </row>
    <row r="99" spans="8:11" ht="13.5" customHeight="1" x14ac:dyDescent="0.2">
      <c r="H99" s="1" t="s">
        <v>347</v>
      </c>
      <c r="I99" s="1" t="s">
        <v>348</v>
      </c>
      <c r="J99" s="1">
        <v>39.101565000000001</v>
      </c>
      <c r="K99" s="1">
        <v>-77.580112</v>
      </c>
    </row>
    <row r="100" spans="8:11" ht="13.5" customHeight="1" x14ac:dyDescent="0.2">
      <c r="H100" s="1" t="s">
        <v>353</v>
      </c>
      <c r="I100" s="1" t="s">
        <v>354</v>
      </c>
      <c r="J100" s="1">
        <v>39.134526999999999</v>
      </c>
      <c r="K100" s="1">
        <v>-77.763935000000004</v>
      </c>
    </row>
    <row r="101" spans="8:11" ht="13.5" customHeight="1" x14ac:dyDescent="0.2"/>
    <row r="102" spans="8:11" ht="13.5" customHeight="1" x14ac:dyDescent="0.2"/>
    <row r="103" spans="8:11" ht="13.5" customHeight="1" x14ac:dyDescent="0.2"/>
    <row r="104" spans="8:11" ht="13.5" customHeight="1" x14ac:dyDescent="0.2"/>
    <row r="105" spans="8:11" ht="13.5" customHeight="1" x14ac:dyDescent="0.2"/>
    <row r="106" spans="8:11" ht="13.5" customHeight="1" x14ac:dyDescent="0.2"/>
    <row r="107" spans="8:11" ht="13.5" customHeight="1" x14ac:dyDescent="0.2"/>
    <row r="108" spans="8:11" ht="13.5" customHeight="1" x14ac:dyDescent="0.2"/>
    <row r="109" spans="8:11" ht="13.5" customHeight="1" x14ac:dyDescent="0.2"/>
    <row r="110" spans="8:11" ht="13.5" customHeight="1" x14ac:dyDescent="0.2"/>
    <row r="111" spans="8:11" ht="13.5" customHeight="1" x14ac:dyDescent="0.2"/>
    <row r="112" spans="8:11"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sheetData>
  <pageMargins left="0.7" right="0.7" top="0.75" bottom="0.75" header="0.3" footer="0.3"/>
  <pageSetup orientation="portrait" horizontalDpi="0" verticalDpi="0"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BBC8-A16D-4F09-8587-54AD4CADD03B}">
  <dimension ref="A1:O260"/>
  <sheetViews>
    <sheetView workbookViewId="0">
      <selection activeCell="U8" sqref="U8"/>
    </sheetView>
  </sheetViews>
  <sheetFormatPr defaultRowHeight="11.25" x14ac:dyDescent="0.2"/>
  <cols>
    <col min="1" max="1" width="28.28515625" style="1" bestFit="1" customWidth="1"/>
    <col min="2" max="2" width="30.85546875" style="1" bestFit="1" customWidth="1"/>
    <col min="3" max="3" width="10.42578125" style="1" bestFit="1" customWidth="1"/>
    <col min="4" max="4" width="11" style="1" bestFit="1" customWidth="1"/>
    <col min="5" max="5" width="17.85546875" style="1" customWidth="1"/>
    <col min="6" max="6" width="8.7109375" style="1" bestFit="1" customWidth="1"/>
    <col min="7" max="7" width="13.140625" style="1" bestFit="1" customWidth="1"/>
    <col min="8" max="8" width="12.7109375" style="1" customWidth="1"/>
    <col min="9" max="9" width="4.7109375" style="55" customWidth="1"/>
    <col min="10" max="10" width="42.42578125" style="1" customWidth="1"/>
    <col min="11" max="11" width="33.7109375" style="1" customWidth="1"/>
    <col min="12" max="12" width="10.42578125" style="1" bestFit="1" customWidth="1"/>
    <col min="13" max="13" width="10.85546875" style="1" bestFit="1" customWidth="1"/>
    <col min="14" max="16384" width="9.140625" style="1"/>
  </cols>
  <sheetData>
    <row r="1" spans="1:15" ht="13.5" customHeight="1" thickBot="1" x14ac:dyDescent="0.25">
      <c r="A1" s="1" t="s">
        <v>4</v>
      </c>
      <c r="B1" s="1" t="s">
        <v>5</v>
      </c>
      <c r="C1" s="1" t="s">
        <v>6</v>
      </c>
      <c r="D1" s="1" t="s">
        <v>7</v>
      </c>
      <c r="E1" s="1" t="s">
        <v>8</v>
      </c>
      <c r="F1" s="1" t="s">
        <v>9</v>
      </c>
      <c r="G1" s="1" t="s">
        <v>44</v>
      </c>
      <c r="H1" s="1" t="s">
        <v>45</v>
      </c>
      <c r="J1" s="1" t="s">
        <v>252</v>
      </c>
      <c r="K1" s="1" t="s">
        <v>8</v>
      </c>
      <c r="L1" s="1" t="s">
        <v>253</v>
      </c>
      <c r="M1" s="1" t="s">
        <v>254</v>
      </c>
    </row>
    <row r="2" spans="1:15" ht="13.5" customHeight="1" x14ac:dyDescent="0.2">
      <c r="A2" s="8" t="s">
        <v>1130</v>
      </c>
      <c r="B2" s="72" t="s">
        <v>1131</v>
      </c>
      <c r="C2" s="72">
        <v>39.185780000000001</v>
      </c>
      <c r="D2" s="72">
        <v>-77.616720000000001</v>
      </c>
      <c r="E2" s="72" t="s">
        <v>1132</v>
      </c>
      <c r="F2" s="73">
        <v>45434</v>
      </c>
      <c r="G2" s="72">
        <v>8</v>
      </c>
      <c r="H2" s="9" t="s">
        <v>143</v>
      </c>
    </row>
    <row r="3" spans="1:15" ht="13.5" customHeight="1" thickBot="1" x14ac:dyDescent="0.25">
      <c r="A3" s="10" t="s">
        <v>1130</v>
      </c>
      <c r="B3" s="74" t="s">
        <v>1131</v>
      </c>
      <c r="C3" s="74">
        <v>39.185780000000001</v>
      </c>
      <c r="D3" s="74">
        <v>-77.616720000000001</v>
      </c>
      <c r="E3" s="74" t="s">
        <v>1132</v>
      </c>
      <c r="F3" s="75">
        <v>45556</v>
      </c>
      <c r="G3" s="74">
        <v>11</v>
      </c>
      <c r="H3" s="11" t="s">
        <v>167</v>
      </c>
    </row>
    <row r="4" spans="1:15" ht="13.5" customHeight="1" thickBot="1" x14ac:dyDescent="0.25">
      <c r="F4" s="2"/>
      <c r="J4" s="1" t="s">
        <v>268</v>
      </c>
      <c r="L4" s="1">
        <v>39.035556</v>
      </c>
      <c r="M4" s="1">
        <v>-77.488332999999997</v>
      </c>
    </row>
    <row r="5" spans="1:15" ht="13.5" customHeight="1" x14ac:dyDescent="0.2">
      <c r="A5" s="8" t="s">
        <v>232</v>
      </c>
      <c r="B5" s="72" t="s">
        <v>233</v>
      </c>
      <c r="C5" s="72">
        <v>39.024158</v>
      </c>
      <c r="D5" s="72">
        <v>-77.496875000000003</v>
      </c>
      <c r="E5" s="72" t="s">
        <v>234</v>
      </c>
      <c r="F5" s="73">
        <v>45414</v>
      </c>
      <c r="G5" s="72">
        <v>6</v>
      </c>
      <c r="H5" s="9" t="s">
        <v>128</v>
      </c>
      <c r="J5" s="1" t="s">
        <v>269</v>
      </c>
      <c r="K5" s="1" t="s">
        <v>234</v>
      </c>
      <c r="L5" s="1">
        <v>39.024158</v>
      </c>
      <c r="M5" s="1">
        <v>-77.496875000000003</v>
      </c>
      <c r="N5" s="1">
        <f t="shared" ref="N5:N34" si="0">L5-C5</f>
        <v>0</v>
      </c>
      <c r="O5" s="1">
        <f t="shared" ref="O5:O34" si="1">M5-D5</f>
        <v>0</v>
      </c>
    </row>
    <row r="6" spans="1:15" ht="13.5" customHeight="1" thickBot="1" x14ac:dyDescent="0.25">
      <c r="A6" s="10" t="s">
        <v>232</v>
      </c>
      <c r="B6" s="74" t="s">
        <v>233</v>
      </c>
      <c r="C6" s="74">
        <v>39.024158</v>
      </c>
      <c r="D6" s="74">
        <v>-77.496875000000003</v>
      </c>
      <c r="E6" s="74" t="s">
        <v>234</v>
      </c>
      <c r="F6" s="75">
        <v>45567</v>
      </c>
      <c r="G6" s="74">
        <v>10</v>
      </c>
      <c r="H6" s="11" t="s">
        <v>112</v>
      </c>
    </row>
    <row r="7" spans="1:15" ht="13.5" customHeight="1" x14ac:dyDescent="0.2">
      <c r="F7" s="2"/>
      <c r="J7" s="1" t="s">
        <v>270</v>
      </c>
      <c r="L7" s="1">
        <v>38.855600000000003</v>
      </c>
      <c r="M7" s="1">
        <v>-77.429199999999994</v>
      </c>
    </row>
    <row r="8" spans="1:15" ht="13.5" customHeight="1" x14ac:dyDescent="0.2">
      <c r="F8" s="2"/>
      <c r="J8" s="1" t="s">
        <v>271</v>
      </c>
      <c r="K8" s="1" t="s">
        <v>343</v>
      </c>
      <c r="L8" s="1">
        <v>39.144167000000003</v>
      </c>
      <c r="M8" s="1">
        <v>-77.536389</v>
      </c>
    </row>
    <row r="9" spans="1:15" ht="13.5" customHeight="1" x14ac:dyDescent="0.2">
      <c r="F9" s="2"/>
      <c r="J9" s="1" t="s">
        <v>272</v>
      </c>
      <c r="K9" s="1" t="s">
        <v>223</v>
      </c>
      <c r="L9" s="1">
        <v>38.913060000000002</v>
      </c>
      <c r="M9" s="1">
        <v>-77.890559999999994</v>
      </c>
    </row>
    <row r="10" spans="1:15" ht="13.5" customHeight="1" x14ac:dyDescent="0.2">
      <c r="F10" s="2"/>
      <c r="J10" s="1" t="s">
        <v>273</v>
      </c>
      <c r="L10" s="1">
        <v>38.893610000000002</v>
      </c>
      <c r="M10" s="1">
        <v>-77.904719999999998</v>
      </c>
    </row>
    <row r="11" spans="1:15" ht="13.5" customHeight="1" x14ac:dyDescent="0.2">
      <c r="F11" s="2"/>
      <c r="J11" s="1" t="s">
        <v>274</v>
      </c>
      <c r="L11" s="1">
        <v>38.984200000000001</v>
      </c>
      <c r="M11" s="1">
        <v>-77.5047</v>
      </c>
    </row>
    <row r="12" spans="1:15" ht="13.5" customHeight="1" thickBot="1" x14ac:dyDescent="0.25">
      <c r="A12" s="1" t="s">
        <v>507</v>
      </c>
      <c r="B12" s="1" t="s">
        <v>508</v>
      </c>
      <c r="C12" s="1">
        <v>39.011413259999998</v>
      </c>
      <c r="D12" s="1">
        <v>-77.578687000000002</v>
      </c>
      <c r="F12" s="2">
        <v>45402</v>
      </c>
      <c r="G12" s="1">
        <v>4</v>
      </c>
      <c r="H12" s="1" t="s">
        <v>128</v>
      </c>
      <c r="J12" s="1" t="s">
        <v>377</v>
      </c>
      <c r="L12" s="1">
        <v>39.011413259999998</v>
      </c>
      <c r="M12" s="1">
        <v>-77.578687000000002</v>
      </c>
      <c r="N12" s="1">
        <f>L12-C12</f>
        <v>0</v>
      </c>
      <c r="O12" s="1">
        <f t="shared" si="1"/>
        <v>0</v>
      </c>
    </row>
    <row r="13" spans="1:15" ht="13.5" customHeight="1" x14ac:dyDescent="0.2">
      <c r="A13" s="8" t="s">
        <v>250</v>
      </c>
      <c r="B13" s="72" t="s">
        <v>881</v>
      </c>
      <c r="C13" s="72">
        <v>38.963979000000002</v>
      </c>
      <c r="D13" s="72">
        <v>-77.559416999999996</v>
      </c>
      <c r="E13" s="72" t="s">
        <v>882</v>
      </c>
      <c r="F13" s="73">
        <v>45423</v>
      </c>
      <c r="G13" s="72">
        <v>7</v>
      </c>
      <c r="H13" s="9" t="s">
        <v>128</v>
      </c>
      <c r="J13" s="1" t="s">
        <v>378</v>
      </c>
      <c r="K13" s="1" t="s">
        <v>379</v>
      </c>
      <c r="L13" s="1">
        <v>38.963979000000002</v>
      </c>
      <c r="M13" s="1">
        <v>-77.559416999999996</v>
      </c>
      <c r="N13" s="1">
        <f t="shared" si="0"/>
        <v>0</v>
      </c>
      <c r="O13" s="1">
        <f t="shared" si="1"/>
        <v>0</v>
      </c>
    </row>
    <row r="14" spans="1:15" ht="13.5" customHeight="1" thickBot="1" x14ac:dyDescent="0.25">
      <c r="A14" s="10" t="s">
        <v>250</v>
      </c>
      <c r="B14" s="74" t="s">
        <v>881</v>
      </c>
      <c r="C14" s="74">
        <v>38.963979000000002</v>
      </c>
      <c r="D14" s="74">
        <v>-77.559416999999996</v>
      </c>
      <c r="E14" s="74" t="s">
        <v>882</v>
      </c>
      <c r="F14" s="75">
        <v>45612</v>
      </c>
      <c r="G14" s="74">
        <v>10</v>
      </c>
      <c r="H14" s="11" t="s">
        <v>167</v>
      </c>
    </row>
    <row r="15" spans="1:15" ht="13.5" customHeight="1" x14ac:dyDescent="0.2">
      <c r="A15" s="12"/>
      <c r="F15" s="2"/>
      <c r="H15" s="13"/>
      <c r="J15" s="1" t="s">
        <v>275</v>
      </c>
      <c r="L15" s="1">
        <v>39.048889000000003</v>
      </c>
      <c r="M15" s="1">
        <v>-77.431667000000004</v>
      </c>
    </row>
    <row r="16" spans="1:15" ht="13.5" customHeight="1" x14ac:dyDescent="0.2">
      <c r="A16" s="12"/>
      <c r="F16" s="2"/>
      <c r="H16" s="13"/>
      <c r="J16" s="1" t="s">
        <v>276</v>
      </c>
      <c r="L16" s="1">
        <v>38.984082999999998</v>
      </c>
      <c r="M16" s="1">
        <v>-77.498182999999997</v>
      </c>
    </row>
    <row r="17" spans="1:15" ht="13.5" customHeight="1" x14ac:dyDescent="0.2">
      <c r="A17" s="12"/>
      <c r="F17" s="2"/>
      <c r="H17" s="13"/>
      <c r="J17" s="1" t="s">
        <v>277</v>
      </c>
      <c r="L17" s="1">
        <v>39.051859999999998</v>
      </c>
      <c r="M17" s="1">
        <v>-77.432477000000006</v>
      </c>
    </row>
    <row r="18" spans="1:15" ht="13.5" customHeight="1" thickBot="1" x14ac:dyDescent="0.25">
      <c r="A18" s="12"/>
      <c r="F18" s="2"/>
      <c r="H18" s="13"/>
      <c r="J18" s="1" t="s">
        <v>278</v>
      </c>
      <c r="L18" s="1">
        <v>38.804361</v>
      </c>
      <c r="M18" s="1">
        <v>-77.556977000000003</v>
      </c>
    </row>
    <row r="19" spans="1:15" ht="13.5" customHeight="1" x14ac:dyDescent="0.2">
      <c r="A19" s="8" t="s">
        <v>563</v>
      </c>
      <c r="B19" s="72" t="s">
        <v>564</v>
      </c>
      <c r="C19" s="72">
        <v>39.274270999999999</v>
      </c>
      <c r="D19" s="72">
        <v>-77.557479999999998</v>
      </c>
      <c r="E19" s="72" t="s">
        <v>565</v>
      </c>
      <c r="F19" s="73">
        <v>45400</v>
      </c>
      <c r="G19" s="72">
        <v>6</v>
      </c>
      <c r="H19" s="9" t="s">
        <v>128</v>
      </c>
      <c r="J19" s="1" t="s">
        <v>921</v>
      </c>
      <c r="L19" s="1">
        <v>39.274270999999999</v>
      </c>
      <c r="M19" s="1">
        <v>-77.557479999999998</v>
      </c>
      <c r="N19" s="1">
        <f t="shared" si="0"/>
        <v>0</v>
      </c>
      <c r="O19" s="1">
        <f t="shared" si="1"/>
        <v>0</v>
      </c>
    </row>
    <row r="20" spans="1:15" ht="13.5" customHeight="1" thickBot="1" x14ac:dyDescent="0.25">
      <c r="A20" s="10" t="s">
        <v>563</v>
      </c>
      <c r="B20" s="74" t="s">
        <v>564</v>
      </c>
      <c r="C20" s="74">
        <v>39.274270999999999</v>
      </c>
      <c r="D20" s="74">
        <v>-77.557479999999998</v>
      </c>
      <c r="E20" s="74" t="s">
        <v>565</v>
      </c>
      <c r="F20" s="75">
        <v>45577</v>
      </c>
      <c r="G20" s="74">
        <v>9</v>
      </c>
      <c r="H20" s="11" t="s">
        <v>167</v>
      </c>
    </row>
    <row r="21" spans="1:15" ht="13.5" customHeight="1" x14ac:dyDescent="0.2">
      <c r="A21" s="1" t="s">
        <v>1331</v>
      </c>
      <c r="B21" s="1" t="s">
        <v>1332</v>
      </c>
      <c r="C21" s="1">
        <v>39.112316</v>
      </c>
      <c r="D21" s="1">
        <v>-77.518343999999999</v>
      </c>
      <c r="E21" s="1" t="s">
        <v>1333</v>
      </c>
      <c r="F21" s="2">
        <v>45578</v>
      </c>
      <c r="G21" s="1">
        <v>8</v>
      </c>
      <c r="H21" s="1" t="s">
        <v>143</v>
      </c>
    </row>
    <row r="22" spans="1:15" ht="13.5" customHeight="1" x14ac:dyDescent="0.2">
      <c r="F22" s="2"/>
      <c r="J22" s="1" t="s">
        <v>279</v>
      </c>
      <c r="L22" s="1">
        <v>39.220782999999997</v>
      </c>
      <c r="M22" s="1">
        <v>-77.535081000000005</v>
      </c>
    </row>
    <row r="23" spans="1:15" ht="13.5" customHeight="1" x14ac:dyDescent="0.2">
      <c r="F23" s="2"/>
      <c r="J23" s="1" t="s">
        <v>280</v>
      </c>
      <c r="L23" s="1">
        <v>38.927500000000002</v>
      </c>
      <c r="M23" s="1">
        <v>-77.800280000000001</v>
      </c>
    </row>
    <row r="24" spans="1:15" ht="13.5" customHeight="1" thickBot="1" x14ac:dyDescent="0.25">
      <c r="F24" s="2"/>
      <c r="J24" s="1" t="s">
        <v>281</v>
      </c>
      <c r="K24" s="1" t="s">
        <v>205</v>
      </c>
      <c r="L24" s="1">
        <v>38.933059999999998</v>
      </c>
      <c r="M24" s="1">
        <v>-77.807779999999994</v>
      </c>
    </row>
    <row r="25" spans="1:15" ht="13.5" customHeight="1" x14ac:dyDescent="0.2">
      <c r="A25" s="8" t="s">
        <v>165</v>
      </c>
      <c r="B25" s="72" t="s">
        <v>166</v>
      </c>
      <c r="C25" s="72">
        <v>39.091200000000001</v>
      </c>
      <c r="D25" s="72">
        <v>-77.683999999999997</v>
      </c>
      <c r="E25" s="72"/>
      <c r="F25" s="73">
        <v>45407</v>
      </c>
      <c r="G25" s="72">
        <v>9</v>
      </c>
      <c r="H25" s="9" t="s">
        <v>167</v>
      </c>
      <c r="J25" s="1" t="s">
        <v>282</v>
      </c>
      <c r="L25" s="1">
        <v>39.091200000000001</v>
      </c>
      <c r="M25" s="1">
        <v>-77.683999999999997</v>
      </c>
      <c r="N25" s="1">
        <f t="shared" si="0"/>
        <v>0</v>
      </c>
      <c r="O25" s="1">
        <f t="shared" si="1"/>
        <v>0</v>
      </c>
    </row>
    <row r="26" spans="1:15" ht="13.5" customHeight="1" thickBot="1" x14ac:dyDescent="0.25">
      <c r="A26" s="10" t="s">
        <v>165</v>
      </c>
      <c r="B26" s="74" t="s">
        <v>166</v>
      </c>
      <c r="C26" s="74">
        <v>39.091200000000001</v>
      </c>
      <c r="D26" s="74">
        <v>-77.683999999999997</v>
      </c>
      <c r="E26" s="74"/>
      <c r="F26" s="75">
        <v>45581</v>
      </c>
      <c r="G26" s="74">
        <v>12</v>
      </c>
      <c r="H26" s="11" t="s">
        <v>167</v>
      </c>
    </row>
    <row r="27" spans="1:15" ht="13.5" customHeight="1" x14ac:dyDescent="0.2">
      <c r="A27" s="12"/>
      <c r="F27" s="2"/>
      <c r="H27" s="13"/>
      <c r="J27" s="1" t="s">
        <v>283</v>
      </c>
      <c r="K27" s="1" t="s">
        <v>206</v>
      </c>
      <c r="L27" s="1">
        <v>38.946939999999998</v>
      </c>
      <c r="M27" s="1">
        <v>-77.938059999999993</v>
      </c>
    </row>
    <row r="28" spans="1:15" ht="13.5" customHeight="1" x14ac:dyDescent="0.2">
      <c r="A28" s="12"/>
      <c r="F28" s="2"/>
      <c r="H28" s="13"/>
      <c r="J28" s="1" t="s">
        <v>284</v>
      </c>
      <c r="L28" s="1">
        <v>38.801099999999998</v>
      </c>
      <c r="M28" s="1">
        <v>-77.469899999999996</v>
      </c>
    </row>
    <row r="29" spans="1:15" ht="13.5" customHeight="1" thickBot="1" x14ac:dyDescent="0.25">
      <c r="A29" s="12"/>
      <c r="F29" s="2"/>
      <c r="H29" s="13"/>
      <c r="J29" s="1" t="s">
        <v>285</v>
      </c>
      <c r="L29" s="1">
        <v>38.891702000000002</v>
      </c>
      <c r="M29" s="1">
        <v>-77.470573999999999</v>
      </c>
    </row>
    <row r="30" spans="1:15" ht="13.5" customHeight="1" x14ac:dyDescent="0.2">
      <c r="A30" s="8" t="s">
        <v>579</v>
      </c>
      <c r="B30" s="72" t="s">
        <v>587</v>
      </c>
      <c r="C30" s="72">
        <v>39.102293000000003</v>
      </c>
      <c r="D30" s="72">
        <v>-77.584988999999993</v>
      </c>
      <c r="E30" s="72" t="s">
        <v>588</v>
      </c>
      <c r="F30" s="73">
        <v>45381</v>
      </c>
      <c r="G30" s="72">
        <v>7</v>
      </c>
      <c r="H30" s="9" t="s">
        <v>128</v>
      </c>
      <c r="J30" s="1" t="s">
        <v>922</v>
      </c>
      <c r="L30" s="1">
        <v>39.102293000000003</v>
      </c>
      <c r="M30" s="1">
        <v>-77.584988999999993</v>
      </c>
      <c r="N30" s="1">
        <f t="shared" si="0"/>
        <v>0</v>
      </c>
      <c r="O30" s="1">
        <f t="shared" si="1"/>
        <v>0</v>
      </c>
    </row>
    <row r="31" spans="1:15" ht="13.5" customHeight="1" thickBot="1" x14ac:dyDescent="0.25">
      <c r="A31" s="10" t="s">
        <v>579</v>
      </c>
      <c r="B31" s="74" t="s">
        <v>587</v>
      </c>
      <c r="C31" s="74">
        <v>39.102293000000003</v>
      </c>
      <c r="D31" s="74">
        <v>-77.584988999999993</v>
      </c>
      <c r="E31" s="74" t="s">
        <v>588</v>
      </c>
      <c r="F31" s="75">
        <v>45592</v>
      </c>
      <c r="G31" s="74">
        <v>6</v>
      </c>
      <c r="H31" s="11" t="s">
        <v>128</v>
      </c>
    </row>
    <row r="32" spans="1:15" ht="13.5" customHeight="1" x14ac:dyDescent="0.2">
      <c r="A32" s="1" t="s">
        <v>579</v>
      </c>
      <c r="B32" s="1" t="s">
        <v>579</v>
      </c>
      <c r="C32" s="1">
        <v>39.112709000000002</v>
      </c>
      <c r="D32" s="1">
        <v>-77.598332999999997</v>
      </c>
      <c r="E32" s="1" t="s">
        <v>381</v>
      </c>
      <c r="F32" s="2">
        <v>45576</v>
      </c>
      <c r="G32" s="1">
        <v>9</v>
      </c>
      <c r="H32" s="1" t="s">
        <v>167</v>
      </c>
      <c r="J32" s="1" t="s">
        <v>380</v>
      </c>
      <c r="K32" s="1" t="s">
        <v>381</v>
      </c>
      <c r="L32" s="1">
        <v>39.112709000000002</v>
      </c>
      <c r="M32" s="54">
        <v>-77.598332999999997</v>
      </c>
      <c r="N32" s="1">
        <f t="shared" si="0"/>
        <v>0</v>
      </c>
      <c r="O32" s="1">
        <f t="shared" si="1"/>
        <v>0</v>
      </c>
    </row>
    <row r="33" spans="1:15" ht="13.5" customHeight="1" x14ac:dyDescent="0.2">
      <c r="F33" s="2"/>
      <c r="J33" s="1" t="s">
        <v>286</v>
      </c>
      <c r="K33" s="1" t="s">
        <v>208</v>
      </c>
      <c r="L33" s="1">
        <v>38.943300000000001</v>
      </c>
      <c r="M33" s="1">
        <v>-77.89528</v>
      </c>
    </row>
    <row r="34" spans="1:15" ht="13.5" customHeight="1" thickBot="1" x14ac:dyDescent="0.25">
      <c r="F34" s="2"/>
      <c r="N34" s="1">
        <f t="shared" si="0"/>
        <v>0</v>
      </c>
      <c r="O34" s="1">
        <f t="shared" si="1"/>
        <v>0</v>
      </c>
    </row>
    <row r="35" spans="1:15" ht="13.5" customHeight="1" x14ac:dyDescent="0.2">
      <c r="A35" s="8" t="s">
        <v>176</v>
      </c>
      <c r="B35" s="72" t="s">
        <v>1053</v>
      </c>
      <c r="C35" s="72">
        <v>39.091189</v>
      </c>
      <c r="D35" s="72">
        <v>-77.502038999999996</v>
      </c>
      <c r="E35" s="72" t="s">
        <v>373</v>
      </c>
      <c r="F35" s="73">
        <v>45402</v>
      </c>
      <c r="G35" s="72">
        <v>9</v>
      </c>
      <c r="H35" s="9" t="s">
        <v>167</v>
      </c>
    </row>
    <row r="36" spans="1:15" ht="13.5" customHeight="1" thickBot="1" x14ac:dyDescent="0.25">
      <c r="A36" s="10" t="s">
        <v>176</v>
      </c>
      <c r="B36" s="74" t="s">
        <v>1053</v>
      </c>
      <c r="C36" s="74">
        <v>39.091189</v>
      </c>
      <c r="D36" s="74">
        <v>-77.502038999999996</v>
      </c>
      <c r="E36" s="74" t="s">
        <v>373</v>
      </c>
      <c r="F36" s="75">
        <v>45578</v>
      </c>
      <c r="G36" s="74">
        <v>9</v>
      </c>
      <c r="H36" s="11" t="s">
        <v>167</v>
      </c>
    </row>
    <row r="37" spans="1:15" ht="13.5" customHeight="1" x14ac:dyDescent="0.2">
      <c r="F37" s="2"/>
      <c r="J37" s="1" t="s">
        <v>287</v>
      </c>
      <c r="L37" s="1">
        <v>38.905279999999998</v>
      </c>
      <c r="M37" s="1">
        <v>77.992500000000007</v>
      </c>
    </row>
    <row r="38" spans="1:15" ht="13.5" customHeight="1" x14ac:dyDescent="0.2">
      <c r="F38" s="2"/>
      <c r="J38" s="1" t="s">
        <v>939</v>
      </c>
      <c r="L38" s="1">
        <v>38.905279999999998</v>
      </c>
      <c r="M38" s="1">
        <v>-78.029722000000007</v>
      </c>
    </row>
    <row r="39" spans="1:15" ht="13.5" customHeight="1" x14ac:dyDescent="0.2">
      <c r="F39" s="2"/>
      <c r="J39" s="1" t="s">
        <v>290</v>
      </c>
      <c r="L39" s="1">
        <v>39.098821999999998</v>
      </c>
      <c r="M39" s="1">
        <v>-77.496486000000004</v>
      </c>
    </row>
    <row r="40" spans="1:15" ht="13.5" customHeight="1" x14ac:dyDescent="0.2">
      <c r="F40" s="2"/>
      <c r="J40" s="1" t="s">
        <v>291</v>
      </c>
      <c r="L40" s="1">
        <v>39.0244</v>
      </c>
      <c r="M40" s="1">
        <v>-77.685000000000002</v>
      </c>
    </row>
    <row r="41" spans="1:15" ht="13.5" customHeight="1" x14ac:dyDescent="0.2">
      <c r="F41" s="2"/>
      <c r="J41" s="1" t="s">
        <v>940</v>
      </c>
      <c r="L41" s="1">
        <v>38.986939999999997</v>
      </c>
      <c r="M41" s="1">
        <v>-77.79083</v>
      </c>
    </row>
    <row r="42" spans="1:15" ht="13.5" customHeight="1" x14ac:dyDescent="0.2">
      <c r="F42" s="2"/>
      <c r="J42" s="1" t="s">
        <v>293</v>
      </c>
      <c r="K42" s="1" t="s">
        <v>220</v>
      </c>
      <c r="L42" s="1">
        <v>38.935830000000003</v>
      </c>
      <c r="M42" s="1">
        <v>-77.870559999999998</v>
      </c>
    </row>
    <row r="43" spans="1:15" ht="13.5" customHeight="1" x14ac:dyDescent="0.2">
      <c r="F43" s="2"/>
      <c r="J43" s="1" t="s">
        <v>294</v>
      </c>
      <c r="L43" s="1">
        <v>38.913609999999998</v>
      </c>
      <c r="M43" s="1">
        <v>-77.923330000000007</v>
      </c>
    </row>
    <row r="44" spans="1:15" ht="13.5" customHeight="1" x14ac:dyDescent="0.2">
      <c r="F44" s="2"/>
      <c r="J44" s="1" t="s">
        <v>295</v>
      </c>
      <c r="L44" s="1">
        <v>39.023099999999999</v>
      </c>
      <c r="M44" s="1">
        <v>-77.5886</v>
      </c>
    </row>
    <row r="45" spans="1:15" ht="13.5" customHeight="1" x14ac:dyDescent="0.2">
      <c r="F45" s="2"/>
      <c r="J45" s="1" t="s">
        <v>296</v>
      </c>
      <c r="L45" s="1">
        <v>39.028350000000003</v>
      </c>
      <c r="M45" s="1">
        <v>-77.590549999999993</v>
      </c>
    </row>
    <row r="46" spans="1:15" ht="13.5" customHeight="1" x14ac:dyDescent="0.2">
      <c r="F46" s="2"/>
      <c r="J46" s="1" t="s">
        <v>176</v>
      </c>
      <c r="L46" s="1">
        <v>38.913890000000002</v>
      </c>
      <c r="M46" s="1">
        <v>-77.89</v>
      </c>
    </row>
    <row r="47" spans="1:15" ht="13.5" customHeight="1" x14ac:dyDescent="0.2">
      <c r="A47" s="1" t="s">
        <v>1304</v>
      </c>
      <c r="B47" s="1" t="s">
        <v>1305</v>
      </c>
      <c r="C47" s="1">
        <v>39.05071512</v>
      </c>
      <c r="D47" s="1">
        <v>-77.397382809999996</v>
      </c>
      <c r="F47" s="2">
        <v>45585</v>
      </c>
      <c r="G47" s="1">
        <v>7</v>
      </c>
      <c r="H47" s="1" t="s">
        <v>128</v>
      </c>
    </row>
    <row r="48" spans="1:15" ht="13.5" customHeight="1" x14ac:dyDescent="0.2">
      <c r="F48" s="2"/>
      <c r="J48" s="1" t="s">
        <v>297</v>
      </c>
      <c r="L48" s="1">
        <v>38.927399999999999</v>
      </c>
      <c r="M48" s="1">
        <v>-77.413399999999996</v>
      </c>
    </row>
    <row r="49" spans="1:15" ht="13.5" customHeight="1" x14ac:dyDescent="0.2">
      <c r="F49" s="2"/>
      <c r="J49" s="1" t="s">
        <v>298</v>
      </c>
      <c r="L49" s="1">
        <v>38.9392</v>
      </c>
      <c r="M49" s="1">
        <v>-77.405900000000003</v>
      </c>
    </row>
    <row r="50" spans="1:15" ht="13.5" customHeight="1" x14ac:dyDescent="0.2">
      <c r="F50" s="2"/>
      <c r="J50" s="1" t="s">
        <v>299</v>
      </c>
      <c r="L50" s="1">
        <v>38.965560000000004</v>
      </c>
      <c r="M50" s="1">
        <v>-77.655559999999994</v>
      </c>
    </row>
    <row r="51" spans="1:15" ht="13.5" customHeight="1" x14ac:dyDescent="0.2">
      <c r="F51" s="2"/>
      <c r="J51" s="1" t="s">
        <v>300</v>
      </c>
      <c r="K51" s="1" t="s">
        <v>211</v>
      </c>
      <c r="L51" s="1">
        <v>39.030833000000001</v>
      </c>
      <c r="M51" s="1">
        <v>-77.870277999999999</v>
      </c>
    </row>
    <row r="52" spans="1:15" ht="13.5" customHeight="1" thickBot="1" x14ac:dyDescent="0.25">
      <c r="F52" s="2"/>
      <c r="J52" s="1" t="s">
        <v>301</v>
      </c>
      <c r="L52" s="1">
        <v>39.053361109999997</v>
      </c>
      <c r="M52" s="1">
        <v>-77.87344444</v>
      </c>
    </row>
    <row r="53" spans="1:15" ht="13.5" customHeight="1" x14ac:dyDescent="0.2">
      <c r="A53" s="8" t="s">
        <v>739</v>
      </c>
      <c r="B53" s="72" t="s">
        <v>740</v>
      </c>
      <c r="C53" s="72">
        <v>39.177863000000002</v>
      </c>
      <c r="D53" s="72">
        <v>-77.530458999999993</v>
      </c>
      <c r="E53" s="72" t="s">
        <v>369</v>
      </c>
      <c r="F53" s="73">
        <v>45441</v>
      </c>
      <c r="G53" s="72">
        <v>7</v>
      </c>
      <c r="H53" s="9" t="s">
        <v>128</v>
      </c>
      <c r="J53" s="1" t="s">
        <v>368</v>
      </c>
      <c r="K53" s="1" t="s">
        <v>369</v>
      </c>
      <c r="L53" s="1">
        <v>39.177863000000002</v>
      </c>
      <c r="M53" s="1">
        <v>-77.530458999999993</v>
      </c>
      <c r="N53" s="1">
        <f>L53-C53</f>
        <v>0</v>
      </c>
      <c r="O53" s="1">
        <f>M53-D53</f>
        <v>0</v>
      </c>
    </row>
    <row r="54" spans="1:15" ht="13.5" customHeight="1" thickBot="1" x14ac:dyDescent="0.25">
      <c r="A54" s="10" t="s">
        <v>739</v>
      </c>
      <c r="B54" s="74" t="s">
        <v>740</v>
      </c>
      <c r="C54" s="74">
        <v>39.177863000000002</v>
      </c>
      <c r="D54" s="74">
        <v>-77.530458999999993</v>
      </c>
      <c r="E54" s="74" t="s">
        <v>369</v>
      </c>
      <c r="F54" s="75">
        <v>45582</v>
      </c>
      <c r="G54" s="74">
        <v>10</v>
      </c>
      <c r="H54" s="11" t="s">
        <v>611</v>
      </c>
    </row>
    <row r="55" spans="1:15" ht="13.5" customHeight="1" x14ac:dyDescent="0.2">
      <c r="F55" s="2"/>
      <c r="J55" s="1" t="s">
        <v>941</v>
      </c>
      <c r="K55" s="1" t="s">
        <v>367</v>
      </c>
      <c r="L55" s="1">
        <v>38.975580999999998</v>
      </c>
      <c r="M55" s="1">
        <v>-77.651139000000001</v>
      </c>
    </row>
    <row r="56" spans="1:15" ht="13.5" customHeight="1" x14ac:dyDescent="0.2">
      <c r="F56" s="2"/>
      <c r="J56" s="1" t="s">
        <v>303</v>
      </c>
      <c r="L56" s="1">
        <v>38.932220000000001</v>
      </c>
      <c r="M56" s="1">
        <v>-77.737219999999994</v>
      </c>
    </row>
    <row r="57" spans="1:15" ht="13.5" customHeight="1" x14ac:dyDescent="0.2">
      <c r="F57" s="2"/>
      <c r="J57" s="1" t="s">
        <v>304</v>
      </c>
      <c r="L57" s="1">
        <v>38.880589000000001</v>
      </c>
      <c r="M57" s="1">
        <v>-77.765158999999997</v>
      </c>
    </row>
    <row r="58" spans="1:15" ht="13.5" customHeight="1" x14ac:dyDescent="0.2">
      <c r="F58" s="2"/>
      <c r="J58" s="1" t="s">
        <v>305</v>
      </c>
      <c r="L58" s="1">
        <v>39.241667</v>
      </c>
      <c r="M58" s="1">
        <v>-77.673333</v>
      </c>
    </row>
    <row r="59" spans="1:15" ht="13.5" customHeight="1" x14ac:dyDescent="0.2">
      <c r="F59" s="2"/>
      <c r="J59" s="1" t="s">
        <v>306</v>
      </c>
      <c r="L59" s="1">
        <v>39.053888999999998</v>
      </c>
      <c r="M59" s="1">
        <v>-77.751943999999995</v>
      </c>
    </row>
    <row r="60" spans="1:15" ht="13.5" customHeight="1" x14ac:dyDescent="0.2">
      <c r="F60" s="2"/>
      <c r="J60" s="1" t="s">
        <v>307</v>
      </c>
      <c r="L60" s="1">
        <v>38.959561999999998</v>
      </c>
      <c r="M60" s="1">
        <v>-77.544730000000001</v>
      </c>
    </row>
    <row r="61" spans="1:15" ht="13.5" customHeight="1" thickBot="1" x14ac:dyDescent="0.25">
      <c r="A61" s="1" t="s">
        <v>246</v>
      </c>
      <c r="B61" s="1" t="s">
        <v>247</v>
      </c>
      <c r="C61" s="1">
        <v>39.196197570000002</v>
      </c>
      <c r="D61" s="1">
        <v>-77.747030800000005</v>
      </c>
      <c r="E61" s="1" t="s">
        <v>248</v>
      </c>
      <c r="F61" s="2">
        <v>45438</v>
      </c>
      <c r="G61" s="1">
        <v>7</v>
      </c>
      <c r="H61" s="1" t="s">
        <v>128</v>
      </c>
      <c r="J61" s="1" t="s">
        <v>328</v>
      </c>
      <c r="K61" s="1" t="s">
        <v>248</v>
      </c>
      <c r="L61" s="1">
        <v>39.196197570000002</v>
      </c>
      <c r="M61" s="1">
        <v>-77.747030800000005</v>
      </c>
      <c r="N61" s="1">
        <f>L61-C61</f>
        <v>0</v>
      </c>
      <c r="O61" s="1">
        <f>M61-D61</f>
        <v>0</v>
      </c>
    </row>
    <row r="62" spans="1:15" ht="13.5" customHeight="1" x14ac:dyDescent="0.2">
      <c r="A62" s="8" t="s">
        <v>246</v>
      </c>
      <c r="B62" s="72" t="s">
        <v>764</v>
      </c>
      <c r="C62" s="72">
        <v>39.193939</v>
      </c>
      <c r="D62" s="72">
        <v>-77.667640000000006</v>
      </c>
      <c r="E62" s="72" t="s">
        <v>363</v>
      </c>
      <c r="F62" s="73">
        <v>45397</v>
      </c>
      <c r="G62" s="72">
        <v>8</v>
      </c>
      <c r="H62" s="9" t="s">
        <v>143</v>
      </c>
      <c r="J62" s="1" t="s">
        <v>362</v>
      </c>
      <c r="K62" s="1" t="s">
        <v>363</v>
      </c>
      <c r="L62" s="1">
        <v>39.193939</v>
      </c>
      <c r="M62" s="1">
        <v>-77.667640000000006</v>
      </c>
      <c r="N62" s="1">
        <f>L62-C62</f>
        <v>0</v>
      </c>
      <c r="O62" s="1">
        <f>M62-D62</f>
        <v>0</v>
      </c>
    </row>
    <row r="63" spans="1:15" ht="13.5" customHeight="1" thickBot="1" x14ac:dyDescent="0.25">
      <c r="A63" s="10" t="s">
        <v>246</v>
      </c>
      <c r="B63" s="74" t="s">
        <v>764</v>
      </c>
      <c r="C63" s="74">
        <v>39.193939</v>
      </c>
      <c r="D63" s="74">
        <v>-77.667640000000006</v>
      </c>
      <c r="E63" s="74" t="s">
        <v>363</v>
      </c>
      <c r="F63" s="75">
        <v>45582</v>
      </c>
      <c r="G63" s="74">
        <v>9</v>
      </c>
      <c r="H63" s="11" t="s">
        <v>167</v>
      </c>
    </row>
    <row r="64" spans="1:15" ht="13.5" customHeight="1" x14ac:dyDescent="0.2">
      <c r="A64" s="8" t="s">
        <v>246</v>
      </c>
      <c r="B64" s="72" t="s">
        <v>772</v>
      </c>
      <c r="C64" s="72">
        <v>39.179282100000002</v>
      </c>
      <c r="D64" s="72">
        <v>-77.681607</v>
      </c>
      <c r="E64" s="72" t="s">
        <v>365</v>
      </c>
      <c r="F64" s="73">
        <v>45397</v>
      </c>
      <c r="G64" s="72">
        <v>7</v>
      </c>
      <c r="H64" s="9" t="s">
        <v>128</v>
      </c>
      <c r="J64" s="1" t="s">
        <v>364</v>
      </c>
      <c r="K64" s="1" t="s">
        <v>365</v>
      </c>
      <c r="L64" s="1">
        <v>39.179282100000002</v>
      </c>
      <c r="M64" s="1">
        <v>-77.681607</v>
      </c>
      <c r="N64" s="1">
        <f>L64-C64</f>
        <v>0</v>
      </c>
      <c r="O64" s="1">
        <f>M64-D64</f>
        <v>0</v>
      </c>
    </row>
    <row r="65" spans="1:15" ht="13.5" customHeight="1" thickBot="1" x14ac:dyDescent="0.25">
      <c r="A65" s="10" t="s">
        <v>246</v>
      </c>
      <c r="B65" s="74" t="s">
        <v>772</v>
      </c>
      <c r="C65" s="74">
        <v>39.179282100000002</v>
      </c>
      <c r="D65" s="74">
        <v>-77.681607</v>
      </c>
      <c r="E65" s="74" t="s">
        <v>365</v>
      </c>
      <c r="F65" s="75">
        <v>45582</v>
      </c>
      <c r="G65" s="74">
        <v>11</v>
      </c>
      <c r="H65" s="11" t="s">
        <v>167</v>
      </c>
    </row>
    <row r="66" spans="1:15" ht="13.5" customHeight="1" x14ac:dyDescent="0.2">
      <c r="A66" s="1" t="s">
        <v>246</v>
      </c>
      <c r="B66" s="1" t="s">
        <v>247</v>
      </c>
      <c r="C66" s="1">
        <v>39.196197570000002</v>
      </c>
      <c r="D66" s="1">
        <v>-77.747030800000005</v>
      </c>
      <c r="E66" s="1" t="s">
        <v>248</v>
      </c>
      <c r="F66" s="2">
        <v>45602</v>
      </c>
      <c r="G66" s="1">
        <v>11</v>
      </c>
      <c r="H66" s="1" t="s">
        <v>167</v>
      </c>
    </row>
    <row r="67" spans="1:15" ht="13.5" customHeight="1" x14ac:dyDescent="0.2">
      <c r="F67" s="2"/>
      <c r="J67" s="1" t="s">
        <v>229</v>
      </c>
      <c r="K67" s="1" t="s">
        <v>230</v>
      </c>
      <c r="L67" s="1">
        <v>39.092619999999997</v>
      </c>
      <c r="M67" s="1">
        <v>-77.715689999999995</v>
      </c>
    </row>
    <row r="68" spans="1:15" ht="13.5" customHeight="1" x14ac:dyDescent="0.2">
      <c r="F68" s="2"/>
      <c r="J68" s="1" t="s">
        <v>188</v>
      </c>
      <c r="K68" s="1" t="s">
        <v>189</v>
      </c>
      <c r="L68" s="1">
        <v>39.109279999999998</v>
      </c>
      <c r="M68" s="1">
        <v>-77.736919999999998</v>
      </c>
    </row>
    <row r="69" spans="1:15" ht="13.5" customHeight="1" x14ac:dyDescent="0.2">
      <c r="F69" s="2"/>
      <c r="J69" s="1" t="s">
        <v>187</v>
      </c>
      <c r="L69" s="1">
        <v>39.116689999999998</v>
      </c>
      <c r="M69" s="1">
        <v>-77.750079999999997</v>
      </c>
    </row>
    <row r="70" spans="1:15" ht="13.5" customHeight="1" thickBot="1" x14ac:dyDescent="0.25">
      <c r="F70" s="2"/>
      <c r="J70" s="1" t="s">
        <v>308</v>
      </c>
      <c r="L70" s="1">
        <v>39.118889000000003</v>
      </c>
      <c r="M70" s="1">
        <v>-77.752499999999998</v>
      </c>
    </row>
    <row r="71" spans="1:15" ht="13.5" customHeight="1" x14ac:dyDescent="0.2">
      <c r="A71" s="8" t="s">
        <v>791</v>
      </c>
      <c r="B71" s="72" t="s">
        <v>791</v>
      </c>
      <c r="C71" s="72">
        <v>39.288153299999998</v>
      </c>
      <c r="D71" s="72">
        <v>-77.736133699999996</v>
      </c>
      <c r="E71" s="72" t="s">
        <v>792</v>
      </c>
      <c r="F71" s="73">
        <v>45405</v>
      </c>
      <c r="G71" s="72">
        <v>9</v>
      </c>
      <c r="H71" s="9" t="s">
        <v>167</v>
      </c>
      <c r="J71" s="1" t="s">
        <v>310</v>
      </c>
      <c r="L71" s="1">
        <v>39.288153299999998</v>
      </c>
      <c r="M71" s="1">
        <v>-77.736133699999996</v>
      </c>
      <c r="N71" s="1">
        <f>L71-C71</f>
        <v>0</v>
      </c>
      <c r="O71" s="1">
        <f>M71-D71</f>
        <v>0</v>
      </c>
    </row>
    <row r="72" spans="1:15" ht="13.5" customHeight="1" thickBot="1" x14ac:dyDescent="0.25">
      <c r="A72" s="10" t="s">
        <v>791</v>
      </c>
      <c r="B72" s="74" t="s">
        <v>791</v>
      </c>
      <c r="C72" s="74">
        <v>39.288153299999998</v>
      </c>
      <c r="D72" s="74">
        <v>-77.736133699999996</v>
      </c>
      <c r="E72" s="74" t="s">
        <v>792</v>
      </c>
      <c r="F72" s="75">
        <v>45589</v>
      </c>
      <c r="G72" s="74">
        <v>8</v>
      </c>
      <c r="H72" s="11" t="s">
        <v>143</v>
      </c>
    </row>
    <row r="73" spans="1:15" ht="13.5" customHeight="1" thickBot="1" x14ac:dyDescent="0.25">
      <c r="A73" s="1" t="s">
        <v>1393</v>
      </c>
      <c r="B73" s="1" t="s">
        <v>1394</v>
      </c>
      <c r="C73" s="1">
        <v>39.04757</v>
      </c>
      <c r="D73" s="1">
        <v>-77.458629999999999</v>
      </c>
      <c r="E73" s="1" t="s">
        <v>1395</v>
      </c>
      <c r="F73" s="2">
        <v>45580</v>
      </c>
      <c r="G73" s="1">
        <v>9</v>
      </c>
      <c r="H73" s="1" t="s">
        <v>167</v>
      </c>
    </row>
    <row r="74" spans="1:15" ht="13.5" customHeight="1" x14ac:dyDescent="0.2">
      <c r="A74" s="8" t="s">
        <v>168</v>
      </c>
      <c r="B74" s="72" t="s">
        <v>169</v>
      </c>
      <c r="C74" s="72">
        <v>39.190199999999997</v>
      </c>
      <c r="D74" s="72">
        <v>-77.614900000000006</v>
      </c>
      <c r="E74" s="72"/>
      <c r="F74" s="73">
        <v>45396</v>
      </c>
      <c r="G74" s="72">
        <v>10</v>
      </c>
      <c r="H74" s="9" t="s">
        <v>167</v>
      </c>
      <c r="J74" s="1" t="s">
        <v>311</v>
      </c>
      <c r="L74" s="1">
        <v>39.190199999999997</v>
      </c>
      <c r="M74" s="1">
        <v>-77.614900000000006</v>
      </c>
      <c r="N74" s="1">
        <f>L74-C74</f>
        <v>0</v>
      </c>
      <c r="O74" s="1">
        <f>M74-D74</f>
        <v>0</v>
      </c>
    </row>
    <row r="75" spans="1:15" ht="13.5" customHeight="1" thickBot="1" x14ac:dyDescent="0.25">
      <c r="A75" s="10" t="s">
        <v>168</v>
      </c>
      <c r="B75" s="74" t="s">
        <v>169</v>
      </c>
      <c r="C75" s="74">
        <v>39.190199999999997</v>
      </c>
      <c r="D75" s="74">
        <v>-77.614900000000006</v>
      </c>
      <c r="E75" s="74"/>
      <c r="F75" s="75">
        <v>45578</v>
      </c>
      <c r="G75" s="74">
        <v>10</v>
      </c>
      <c r="H75" s="11" t="s">
        <v>167</v>
      </c>
    </row>
    <row r="76" spans="1:15" ht="13.5" customHeight="1" x14ac:dyDescent="0.2">
      <c r="A76" s="12"/>
      <c r="F76" s="2"/>
      <c r="H76" s="13"/>
      <c r="J76" s="1" t="s">
        <v>312</v>
      </c>
      <c r="L76" s="1">
        <v>39.141666999999998</v>
      </c>
      <c r="M76" s="1">
        <v>-77.716110999999998</v>
      </c>
    </row>
    <row r="77" spans="1:15" ht="13.5" customHeight="1" x14ac:dyDescent="0.2">
      <c r="A77" s="12"/>
      <c r="F77" s="2"/>
      <c r="H77" s="13"/>
      <c r="J77" s="1" t="s">
        <v>313</v>
      </c>
      <c r="L77" s="1">
        <v>38.959200000000003</v>
      </c>
      <c r="M77" s="1">
        <v>-77.371399999999994</v>
      </c>
    </row>
    <row r="78" spans="1:15" ht="13.5" customHeight="1" x14ac:dyDescent="0.2">
      <c r="A78" s="12"/>
      <c r="F78" s="2"/>
      <c r="H78" s="13"/>
      <c r="J78" s="1" t="s">
        <v>314</v>
      </c>
      <c r="L78" s="1">
        <v>39.005470000000003</v>
      </c>
      <c r="M78" s="1">
        <v>-77.372478999999998</v>
      </c>
    </row>
    <row r="79" spans="1:15" ht="13.5" customHeight="1" x14ac:dyDescent="0.2">
      <c r="A79" s="12"/>
      <c r="F79" s="2"/>
      <c r="H79" s="13"/>
      <c r="J79" s="1" t="s">
        <v>315</v>
      </c>
      <c r="L79" s="1">
        <v>38.9788</v>
      </c>
      <c r="M79" s="1">
        <v>-77.364400000000003</v>
      </c>
    </row>
    <row r="80" spans="1:15" ht="13.5" customHeight="1" thickBot="1" x14ac:dyDescent="0.25">
      <c r="A80" s="12"/>
      <c r="F80" s="2"/>
      <c r="H80" s="13"/>
      <c r="J80" s="1" t="s">
        <v>153</v>
      </c>
      <c r="L80" s="1">
        <v>39.005470000000003</v>
      </c>
      <c r="M80" s="1">
        <v>-77.372478999999998</v>
      </c>
    </row>
    <row r="81" spans="1:15" ht="13.5" customHeight="1" x14ac:dyDescent="0.2">
      <c r="A81" s="8" t="s">
        <v>900</v>
      </c>
      <c r="B81" s="72" t="s">
        <v>901</v>
      </c>
      <c r="C81" s="72">
        <v>39.287944000000003</v>
      </c>
      <c r="D81" s="72">
        <v>-77.737975000000006</v>
      </c>
      <c r="E81" s="76" t="s">
        <v>344</v>
      </c>
      <c r="F81" s="73">
        <v>45405</v>
      </c>
      <c r="G81" s="72">
        <v>9</v>
      </c>
      <c r="H81" s="9" t="s">
        <v>167</v>
      </c>
      <c r="J81" s="1" t="s">
        <v>316</v>
      </c>
      <c r="K81" s="1" t="s">
        <v>344</v>
      </c>
      <c r="L81" s="1">
        <v>39.287944000000003</v>
      </c>
      <c r="M81" s="1">
        <v>-77.737975000000006</v>
      </c>
      <c r="N81" s="1">
        <f>L81-C81</f>
        <v>0</v>
      </c>
      <c r="O81" s="1">
        <f>M81-D81</f>
        <v>0</v>
      </c>
    </row>
    <row r="82" spans="1:15" ht="13.5" customHeight="1" thickBot="1" x14ac:dyDescent="0.25">
      <c r="A82" s="10" t="s">
        <v>900</v>
      </c>
      <c r="B82" s="74" t="s">
        <v>901</v>
      </c>
      <c r="C82" s="74">
        <v>39.287944000000003</v>
      </c>
      <c r="D82" s="74">
        <v>-77.737975000000006</v>
      </c>
      <c r="E82" s="77" t="s">
        <v>344</v>
      </c>
      <c r="F82" s="75">
        <v>45589</v>
      </c>
      <c r="G82" s="74">
        <v>10</v>
      </c>
      <c r="H82" s="11" t="s">
        <v>167</v>
      </c>
    </row>
    <row r="83" spans="1:15" ht="13.5" customHeight="1" x14ac:dyDescent="0.2">
      <c r="A83" s="12"/>
      <c r="E83" s="3"/>
      <c r="F83" s="2"/>
      <c r="H83" s="13"/>
      <c r="J83" s="1" t="s">
        <v>317</v>
      </c>
      <c r="L83" s="1">
        <v>39.061388999999998</v>
      </c>
      <c r="M83" s="1">
        <v>-77.540833000000006</v>
      </c>
    </row>
    <row r="84" spans="1:15" ht="13.5" customHeight="1" x14ac:dyDescent="0.2">
      <c r="A84" s="12"/>
      <c r="E84" s="3"/>
      <c r="F84" s="2"/>
      <c r="H84" s="13"/>
      <c r="J84" s="1" t="s">
        <v>318</v>
      </c>
      <c r="L84" s="1">
        <v>39.104999999999997</v>
      </c>
      <c r="M84" s="1">
        <v>-77.560833000000002</v>
      </c>
    </row>
    <row r="85" spans="1:15" ht="13.5" customHeight="1" thickBot="1" x14ac:dyDescent="0.25">
      <c r="A85" s="12"/>
      <c r="E85" s="3"/>
      <c r="F85" s="2"/>
      <c r="H85" s="13"/>
      <c r="J85" s="1" t="s">
        <v>325</v>
      </c>
      <c r="L85" s="1">
        <v>38.924759999999999</v>
      </c>
      <c r="M85" s="1">
        <v>-77.406595999999993</v>
      </c>
    </row>
    <row r="86" spans="1:15" ht="13.5" customHeight="1" x14ac:dyDescent="0.2">
      <c r="A86" s="8" t="s">
        <v>225</v>
      </c>
      <c r="B86" s="72" t="s">
        <v>820</v>
      </c>
      <c r="C86" s="72">
        <v>39.105601999999998</v>
      </c>
      <c r="D86" s="72">
        <v>-77.562359999999998</v>
      </c>
      <c r="E86" s="72" t="s">
        <v>821</v>
      </c>
      <c r="F86" s="73">
        <v>45393</v>
      </c>
      <c r="G86" s="72">
        <v>3</v>
      </c>
      <c r="H86" s="9" t="s">
        <v>128</v>
      </c>
      <c r="J86" s="1" t="s">
        <v>923</v>
      </c>
      <c r="L86" s="1">
        <v>39.105601999999998</v>
      </c>
      <c r="M86" s="1">
        <v>-77.562359999999998</v>
      </c>
      <c r="N86" s="1">
        <f>L86-C86</f>
        <v>0</v>
      </c>
      <c r="O86" s="1">
        <f>M86-D86</f>
        <v>0</v>
      </c>
    </row>
    <row r="87" spans="1:15" ht="13.5" customHeight="1" thickBot="1" x14ac:dyDescent="0.25">
      <c r="A87" s="10" t="s">
        <v>225</v>
      </c>
      <c r="B87" s="74" t="s">
        <v>820</v>
      </c>
      <c r="C87" s="74">
        <v>39.105601999999998</v>
      </c>
      <c r="D87" s="74">
        <v>-77.562359999999998</v>
      </c>
      <c r="E87" s="74" t="s">
        <v>821</v>
      </c>
      <c r="F87" s="75">
        <v>45583</v>
      </c>
      <c r="G87" s="74">
        <v>5</v>
      </c>
      <c r="H87" s="11" t="s">
        <v>128</v>
      </c>
    </row>
    <row r="88" spans="1:15" ht="13.5" customHeight="1" x14ac:dyDescent="0.2">
      <c r="A88" s="8" t="s">
        <v>225</v>
      </c>
      <c r="B88" s="72" t="s">
        <v>1104</v>
      </c>
      <c r="C88" s="72">
        <v>39.114984999999997</v>
      </c>
      <c r="D88" s="72">
        <v>-77.571546999999995</v>
      </c>
      <c r="E88" s="72" t="s">
        <v>227</v>
      </c>
      <c r="F88" s="73">
        <v>45403</v>
      </c>
      <c r="G88" s="72">
        <v>6</v>
      </c>
      <c r="H88" s="9" t="s">
        <v>128</v>
      </c>
      <c r="J88" s="1" t="s">
        <v>329</v>
      </c>
      <c r="K88" s="1" t="s">
        <v>227</v>
      </c>
      <c r="L88" s="1">
        <v>39.114984999999997</v>
      </c>
      <c r="M88" s="1">
        <v>-77.571546999999995</v>
      </c>
      <c r="N88" s="1">
        <f>L88-C88</f>
        <v>0</v>
      </c>
      <c r="O88" s="1">
        <f>M88-D88</f>
        <v>0</v>
      </c>
    </row>
    <row r="89" spans="1:15" ht="13.5" customHeight="1" thickBot="1" x14ac:dyDescent="0.25">
      <c r="A89" s="10" t="s">
        <v>225</v>
      </c>
      <c r="B89" s="74" t="s">
        <v>1104</v>
      </c>
      <c r="C89" s="74">
        <v>39.114984999999997</v>
      </c>
      <c r="D89" s="74">
        <v>-77.571546999999995</v>
      </c>
      <c r="E89" s="74" t="s">
        <v>227</v>
      </c>
      <c r="F89" s="75">
        <v>45577</v>
      </c>
      <c r="G89" s="74">
        <v>6</v>
      </c>
      <c r="H89" s="11" t="s">
        <v>128</v>
      </c>
    </row>
    <row r="90" spans="1:15" ht="13.5" customHeight="1" x14ac:dyDescent="0.2">
      <c r="A90" s="8" t="s">
        <v>538</v>
      </c>
      <c r="B90" s="72" t="s">
        <v>539</v>
      </c>
      <c r="C90" s="72">
        <v>39.038027999999997</v>
      </c>
      <c r="D90" s="72">
        <v>-77.492833000000005</v>
      </c>
      <c r="E90" s="72" t="s">
        <v>399</v>
      </c>
      <c r="F90" s="73">
        <v>45402</v>
      </c>
      <c r="G90" s="72">
        <v>6</v>
      </c>
      <c r="H90" s="9" t="s">
        <v>128</v>
      </c>
      <c r="J90" s="1" t="s">
        <v>398</v>
      </c>
      <c r="K90" s="1" t="s">
        <v>399</v>
      </c>
      <c r="L90" s="1">
        <v>39.038027999999997</v>
      </c>
      <c r="M90" s="1">
        <v>-77.492833000000005</v>
      </c>
      <c r="N90" s="1">
        <f>L90-C90</f>
        <v>0</v>
      </c>
      <c r="O90" s="1">
        <f>M90-D90</f>
        <v>0</v>
      </c>
    </row>
    <row r="91" spans="1:15" ht="13.5" customHeight="1" thickBot="1" x14ac:dyDescent="0.25">
      <c r="A91" s="10" t="s">
        <v>538</v>
      </c>
      <c r="B91" s="74" t="s">
        <v>539</v>
      </c>
      <c r="C91" s="74">
        <v>39.038027999999997</v>
      </c>
      <c r="D91" s="74">
        <v>-77.492833000000005</v>
      </c>
      <c r="E91" s="74" t="s">
        <v>399</v>
      </c>
      <c r="F91" s="75">
        <v>45626</v>
      </c>
      <c r="G91" s="74">
        <v>4</v>
      </c>
      <c r="H91" s="11" t="s">
        <v>128</v>
      </c>
    </row>
    <row r="92" spans="1:15" ht="13.5" customHeight="1" x14ac:dyDescent="0.2">
      <c r="A92" s="8" t="s">
        <v>172</v>
      </c>
      <c r="B92" s="72" t="s">
        <v>828</v>
      </c>
      <c r="C92" s="72">
        <v>39.095550000000003</v>
      </c>
      <c r="D92" s="72">
        <v>-77.542400000000001</v>
      </c>
      <c r="E92" s="72" t="s">
        <v>829</v>
      </c>
      <c r="F92" s="73">
        <v>45395</v>
      </c>
      <c r="G92" s="72">
        <v>5</v>
      </c>
      <c r="H92" s="9" t="s">
        <v>128</v>
      </c>
      <c r="J92" s="1" t="s">
        <v>924</v>
      </c>
      <c r="L92" s="1">
        <v>39.095550000000003</v>
      </c>
      <c r="M92" s="1">
        <v>-77.542400000000001</v>
      </c>
      <c r="N92" s="1">
        <f>L92-C92</f>
        <v>0</v>
      </c>
      <c r="O92" s="1">
        <f>M92-D92</f>
        <v>0</v>
      </c>
    </row>
    <row r="93" spans="1:15" ht="13.5" customHeight="1" thickBot="1" x14ac:dyDescent="0.25">
      <c r="A93" s="10" t="s">
        <v>172</v>
      </c>
      <c r="B93" s="74" t="s">
        <v>828</v>
      </c>
      <c r="C93" s="74">
        <v>39.095550000000003</v>
      </c>
      <c r="D93" s="74">
        <v>-77.542400000000001</v>
      </c>
      <c r="E93" s="74" t="s">
        <v>829</v>
      </c>
      <c r="F93" s="75">
        <v>45571</v>
      </c>
      <c r="G93" s="74">
        <v>7</v>
      </c>
      <c r="H93" s="11" t="s">
        <v>128</v>
      </c>
    </row>
    <row r="94" spans="1:15" ht="13.5" customHeight="1" x14ac:dyDescent="0.2">
      <c r="A94" s="8" t="s">
        <v>172</v>
      </c>
      <c r="B94" s="72" t="s">
        <v>847</v>
      </c>
      <c r="C94" s="72">
        <v>39.102643</v>
      </c>
      <c r="D94" s="72">
        <v>-77.569197000000003</v>
      </c>
      <c r="E94" s="76" t="s">
        <v>848</v>
      </c>
      <c r="F94" s="73">
        <v>45396</v>
      </c>
      <c r="G94" s="72">
        <v>7</v>
      </c>
      <c r="H94" s="9" t="s">
        <v>128</v>
      </c>
      <c r="J94" s="1" t="s">
        <v>925</v>
      </c>
      <c r="L94" s="1">
        <v>39.102643</v>
      </c>
      <c r="M94" s="1">
        <v>-77.569197000000003</v>
      </c>
      <c r="N94" s="1">
        <f>L94-C94</f>
        <v>0</v>
      </c>
      <c r="O94" s="1">
        <f>M94-D94</f>
        <v>0</v>
      </c>
    </row>
    <row r="95" spans="1:15" ht="13.5" customHeight="1" thickBot="1" x14ac:dyDescent="0.25">
      <c r="A95" s="10" t="s">
        <v>172</v>
      </c>
      <c r="B95" s="74" t="s">
        <v>847</v>
      </c>
      <c r="C95" s="74">
        <v>39.102643</v>
      </c>
      <c r="D95" s="74">
        <v>-77.569197000000003</v>
      </c>
      <c r="E95" s="77" t="s">
        <v>848</v>
      </c>
      <c r="F95" s="75">
        <v>45578</v>
      </c>
      <c r="G95" s="74">
        <v>11</v>
      </c>
      <c r="H95" s="11" t="s">
        <v>167</v>
      </c>
    </row>
    <row r="96" spans="1:15" ht="13.5" customHeight="1" x14ac:dyDescent="0.2">
      <c r="A96" s="8" t="s">
        <v>172</v>
      </c>
      <c r="B96" s="72" t="s">
        <v>862</v>
      </c>
      <c r="C96" s="72">
        <v>39.101565000000001</v>
      </c>
      <c r="D96" s="72">
        <v>-77.580112</v>
      </c>
      <c r="E96" s="76" t="s">
        <v>863</v>
      </c>
      <c r="F96" s="73">
        <v>45381</v>
      </c>
      <c r="G96" s="72">
        <v>9</v>
      </c>
      <c r="H96" s="9" t="s">
        <v>167</v>
      </c>
      <c r="J96" s="1" t="s">
        <v>926</v>
      </c>
      <c r="L96" s="1">
        <v>39.101565000000001</v>
      </c>
      <c r="M96" s="1">
        <v>-77.580112</v>
      </c>
      <c r="N96" s="1">
        <f>L96-C96</f>
        <v>0</v>
      </c>
      <c r="O96" s="1">
        <f>M96-D96</f>
        <v>0</v>
      </c>
    </row>
    <row r="97" spans="1:15" ht="13.5" customHeight="1" thickBot="1" x14ac:dyDescent="0.25">
      <c r="A97" s="10" t="s">
        <v>172</v>
      </c>
      <c r="B97" s="74" t="s">
        <v>862</v>
      </c>
      <c r="C97" s="74">
        <v>39.101565000000001</v>
      </c>
      <c r="D97" s="74">
        <v>-77.580112</v>
      </c>
      <c r="E97" s="77" t="s">
        <v>863</v>
      </c>
      <c r="F97" s="75">
        <v>45592</v>
      </c>
      <c r="G97" s="74">
        <v>10</v>
      </c>
      <c r="H97" s="11" t="s">
        <v>167</v>
      </c>
    </row>
    <row r="98" spans="1:15" ht="13.5" customHeight="1" x14ac:dyDescent="0.2">
      <c r="A98" s="1" t="s">
        <v>703</v>
      </c>
      <c r="B98" s="1" t="s">
        <v>704</v>
      </c>
      <c r="C98" s="1">
        <v>39.212166000000003</v>
      </c>
      <c r="D98" s="1">
        <v>-77.535978999999998</v>
      </c>
      <c r="E98" s="1" t="s">
        <v>350</v>
      </c>
      <c r="F98" s="2">
        <v>45403</v>
      </c>
      <c r="G98" s="1">
        <v>4</v>
      </c>
      <c r="H98" s="1" t="s">
        <v>128</v>
      </c>
      <c r="J98" s="1" t="s">
        <v>349</v>
      </c>
      <c r="K98" s="1" t="s">
        <v>350</v>
      </c>
      <c r="L98" s="1">
        <v>39.212166000000003</v>
      </c>
      <c r="M98" s="1">
        <v>-77.535978999999998</v>
      </c>
      <c r="N98" s="1">
        <f>L98-C98</f>
        <v>0</v>
      </c>
      <c r="O98" s="1">
        <f>M98-D98</f>
        <v>0</v>
      </c>
    </row>
    <row r="99" spans="1:15" ht="13.5" customHeight="1" x14ac:dyDescent="0.2">
      <c r="A99" s="1" t="s">
        <v>703</v>
      </c>
      <c r="B99" s="1" t="s">
        <v>712</v>
      </c>
      <c r="C99" s="1">
        <v>39.215550999999998</v>
      </c>
      <c r="D99" s="1">
        <v>-77.536889000000002</v>
      </c>
      <c r="E99" s="1" t="s">
        <v>352</v>
      </c>
      <c r="F99" s="2">
        <v>45405</v>
      </c>
      <c r="G99" s="1">
        <v>9</v>
      </c>
      <c r="H99" s="1" t="s">
        <v>611</v>
      </c>
      <c r="J99" s="1" t="s">
        <v>351</v>
      </c>
      <c r="K99" s="1" t="s">
        <v>352</v>
      </c>
      <c r="L99" s="1">
        <v>39.215550999999998</v>
      </c>
      <c r="M99" s="1">
        <v>-77.536889000000002</v>
      </c>
      <c r="N99" s="1">
        <f>L99-C99</f>
        <v>0</v>
      </c>
      <c r="O99" s="1">
        <f>M99-D99</f>
        <v>0</v>
      </c>
    </row>
    <row r="100" spans="1:15" ht="13.5" customHeight="1" x14ac:dyDescent="0.2">
      <c r="J100" s="1" t="s">
        <v>375</v>
      </c>
      <c r="K100" s="1" t="s">
        <v>376</v>
      </c>
      <c r="L100" s="1">
        <v>38.9956934</v>
      </c>
      <c r="M100" s="1">
        <v>-77.751408600000005</v>
      </c>
    </row>
    <row r="101" spans="1:15" ht="13.5" customHeight="1" x14ac:dyDescent="0.2">
      <c r="J101" s="1" t="s">
        <v>327</v>
      </c>
      <c r="L101" s="1">
        <v>39.130600000000001</v>
      </c>
      <c r="M101" s="1">
        <v>-77.559100000000001</v>
      </c>
    </row>
    <row r="102" spans="1:15" ht="13.5" customHeight="1" x14ac:dyDescent="0.2">
      <c r="J102" s="1" t="s">
        <v>326</v>
      </c>
      <c r="L102" s="1">
        <v>38.751080000000002</v>
      </c>
      <c r="M102" s="1">
        <v>-77.558959999999999</v>
      </c>
    </row>
    <row r="103" spans="1:15" ht="13.5" customHeight="1" x14ac:dyDescent="0.2">
      <c r="J103" s="1" t="s">
        <v>920</v>
      </c>
      <c r="L103" s="1">
        <v>38.850900000000003</v>
      </c>
      <c r="M103" s="1">
        <v>-77.635199999999998</v>
      </c>
    </row>
    <row r="104" spans="1:15" ht="13.5" customHeight="1" x14ac:dyDescent="0.2">
      <c r="J104" s="1" t="s">
        <v>374</v>
      </c>
      <c r="L104" s="1">
        <v>38.82114</v>
      </c>
      <c r="M104" s="1">
        <v>-77.465450000000004</v>
      </c>
    </row>
    <row r="105" spans="1:15" ht="13.5" customHeight="1" x14ac:dyDescent="0.2">
      <c r="J105" s="1" t="s">
        <v>372</v>
      </c>
      <c r="K105" s="1" t="s">
        <v>373</v>
      </c>
      <c r="L105" s="1">
        <v>39.091189</v>
      </c>
      <c r="M105" s="1">
        <v>-77.502038999999996</v>
      </c>
    </row>
    <row r="106" spans="1:15" ht="13.5" customHeight="1" x14ac:dyDescent="0.2">
      <c r="J106" s="1" t="s">
        <v>388</v>
      </c>
      <c r="K106" s="1" t="s">
        <v>389</v>
      </c>
      <c r="L106" s="1">
        <v>39.036569999999998</v>
      </c>
      <c r="M106" s="1">
        <v>-77.532168999999996</v>
      </c>
    </row>
    <row r="107" spans="1:15" ht="13.5" customHeight="1" x14ac:dyDescent="0.2">
      <c r="J107" s="1" t="s">
        <v>390</v>
      </c>
      <c r="K107" s="1" t="s">
        <v>391</v>
      </c>
      <c r="L107" s="1">
        <v>38.992769199999998</v>
      </c>
      <c r="M107" s="1">
        <v>-77.879936200000003</v>
      </c>
    </row>
    <row r="108" spans="1:15" ht="13.5" customHeight="1" x14ac:dyDescent="0.2">
      <c r="J108" s="1" t="s">
        <v>392</v>
      </c>
      <c r="K108" s="1" t="s">
        <v>393</v>
      </c>
      <c r="L108" s="1">
        <v>38.879533000000002</v>
      </c>
      <c r="M108" s="1">
        <v>-77.872296000000006</v>
      </c>
    </row>
    <row r="109" spans="1:15" ht="13.5" customHeight="1" x14ac:dyDescent="0.2">
      <c r="J109" s="1" t="s">
        <v>245</v>
      </c>
      <c r="L109" s="1">
        <v>39.05071512</v>
      </c>
      <c r="M109" s="1">
        <v>-77.397382809940495</v>
      </c>
    </row>
    <row r="110" spans="1:15" ht="13.5" customHeight="1" x14ac:dyDescent="0.2">
      <c r="J110" s="1" t="s">
        <v>302</v>
      </c>
      <c r="L110" s="1">
        <v>39.174821999999999</v>
      </c>
      <c r="M110" s="1">
        <v>-77.529893999999999</v>
      </c>
    </row>
    <row r="111" spans="1:15" ht="13.5" customHeight="1" x14ac:dyDescent="0.2">
      <c r="J111" s="1" t="s">
        <v>394</v>
      </c>
      <c r="K111" s="1" t="s">
        <v>395</v>
      </c>
      <c r="L111" s="1">
        <v>39.117891</v>
      </c>
      <c r="M111" s="1">
        <v>-77.808507000000006</v>
      </c>
    </row>
    <row r="112" spans="1:15" ht="13.5" customHeight="1" x14ac:dyDescent="0.2">
      <c r="J112" s="1" t="s">
        <v>396</v>
      </c>
      <c r="K112" s="1" t="s">
        <v>397</v>
      </c>
      <c r="L112" s="1">
        <v>39.116689999999998</v>
      </c>
      <c r="M112" s="1">
        <v>-77.750079999999997</v>
      </c>
    </row>
    <row r="113" spans="10:13" ht="13.5" customHeight="1" x14ac:dyDescent="0.2">
      <c r="J113" s="1" t="s">
        <v>357</v>
      </c>
      <c r="K113" s="1" t="s">
        <v>358</v>
      </c>
      <c r="L113" s="1">
        <v>38.99644</v>
      </c>
      <c r="M113" s="1">
        <v>-77.883399999999995</v>
      </c>
    </row>
    <row r="114" spans="10:13" ht="13.5" customHeight="1" x14ac:dyDescent="0.2">
      <c r="J114" s="1" t="s">
        <v>359</v>
      </c>
      <c r="K114" s="1" t="s">
        <v>360</v>
      </c>
      <c r="L114" s="1">
        <v>38.994819999999997</v>
      </c>
      <c r="M114" s="1">
        <v>-77.751080999999999</v>
      </c>
    </row>
    <row r="115" spans="10:13" ht="13.5" customHeight="1" x14ac:dyDescent="0.2">
      <c r="J115" s="1" t="s">
        <v>355</v>
      </c>
      <c r="K115" s="1" t="s">
        <v>356</v>
      </c>
      <c r="L115" s="1">
        <v>39.186230999999999</v>
      </c>
      <c r="M115" s="1">
        <v>-77.617712999999995</v>
      </c>
    </row>
    <row r="116" spans="10:13" ht="13.5" customHeight="1" x14ac:dyDescent="0.2">
      <c r="J116" s="1" t="s">
        <v>336</v>
      </c>
      <c r="L116" s="1">
        <v>38.9724</v>
      </c>
      <c r="M116" s="1">
        <v>-77.367699999999999</v>
      </c>
    </row>
    <row r="117" spans="10:13" ht="13.5" customHeight="1" x14ac:dyDescent="0.2">
      <c r="J117" s="1" t="s">
        <v>345</v>
      </c>
      <c r="K117" s="1" t="s">
        <v>346</v>
      </c>
      <c r="L117" s="1">
        <v>39.102643</v>
      </c>
      <c r="M117" s="1">
        <v>-77.569197000000003</v>
      </c>
    </row>
    <row r="118" spans="10:13" ht="13.5" customHeight="1" x14ac:dyDescent="0.2">
      <c r="J118" s="1" t="s">
        <v>347</v>
      </c>
      <c r="K118" s="1" t="s">
        <v>348</v>
      </c>
      <c r="L118" s="1">
        <v>39.101565000000001</v>
      </c>
      <c r="M118" s="1">
        <v>-77.580112</v>
      </c>
    </row>
    <row r="119" spans="10:13" ht="13.5" customHeight="1" x14ac:dyDescent="0.2">
      <c r="J119" s="1" t="s">
        <v>353</v>
      </c>
      <c r="K119" s="1" t="s">
        <v>354</v>
      </c>
      <c r="L119" s="1">
        <v>39.134526999999999</v>
      </c>
      <c r="M119" s="1">
        <v>-77.763935000000004</v>
      </c>
    </row>
    <row r="120" spans="10:13" ht="13.5" customHeight="1" x14ac:dyDescent="0.2"/>
    <row r="121" spans="10:13" ht="13.5" customHeight="1" x14ac:dyDescent="0.2"/>
    <row r="122" spans="10:13" ht="13.5" customHeight="1" x14ac:dyDescent="0.2"/>
    <row r="123" spans="10:13" ht="13.5" customHeight="1" x14ac:dyDescent="0.2"/>
    <row r="124" spans="10:13" ht="13.5" customHeight="1" x14ac:dyDescent="0.2"/>
    <row r="125" spans="10:13" ht="13.5" customHeight="1" x14ac:dyDescent="0.2"/>
    <row r="126" spans="10:13" ht="13.5" customHeight="1" x14ac:dyDescent="0.2"/>
    <row r="127" spans="10:13" ht="13.5" customHeight="1" x14ac:dyDescent="0.2"/>
    <row r="128" spans="10:13"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sheetData>
  <sortState xmlns:xlrd2="http://schemas.microsoft.com/office/spreadsheetml/2017/richdata2" ref="J100:M119">
    <sortCondition ref="J100:J119"/>
    <sortCondition ref="K100:K119"/>
  </sortState>
  <pageMargins left="0.7" right="0.7" top="0.75" bottom="0.75" header="0.3" footer="0.3"/>
  <pageSetup orientation="portrait" horizontalDpi="0" verticalDpi="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1BD1-E82A-4CD1-A5FB-8C846B2D7BA2}">
  <dimension ref="A1:H260"/>
  <sheetViews>
    <sheetView workbookViewId="0">
      <selection activeCell="N29" sqref="N29"/>
    </sheetView>
  </sheetViews>
  <sheetFormatPr defaultRowHeight="11.25" x14ac:dyDescent="0.2"/>
  <cols>
    <col min="1" max="1" width="28.28515625" style="1" bestFit="1" customWidth="1"/>
    <col min="2" max="2" width="30.85546875" style="1" bestFit="1" customWidth="1"/>
    <col min="3" max="3" width="10.42578125" style="1" bestFit="1" customWidth="1"/>
    <col min="4" max="4" width="11" style="1" bestFit="1" customWidth="1"/>
    <col min="5" max="5" width="17.85546875" style="1" customWidth="1"/>
    <col min="6" max="6" width="8.7109375" style="1" bestFit="1" customWidth="1"/>
    <col min="7" max="7" width="13.140625" style="1" bestFit="1" customWidth="1"/>
    <col min="8" max="8" width="35.42578125" style="1" bestFit="1" customWidth="1"/>
    <col min="9" max="16384" width="9.140625" style="1"/>
  </cols>
  <sheetData>
    <row r="1" spans="1:8" ht="13.5" customHeight="1" x14ac:dyDescent="0.2">
      <c r="A1" s="1" t="s">
        <v>4</v>
      </c>
      <c r="B1" s="1" t="s">
        <v>5</v>
      </c>
      <c r="C1" s="1" t="s">
        <v>6</v>
      </c>
      <c r="D1" s="1" t="s">
        <v>7</v>
      </c>
      <c r="E1" s="1" t="s">
        <v>8</v>
      </c>
      <c r="F1" s="1" t="s">
        <v>9</v>
      </c>
      <c r="G1" s="1" t="s">
        <v>44</v>
      </c>
      <c r="H1" s="1" t="s">
        <v>45</v>
      </c>
    </row>
    <row r="2" spans="1:8" ht="13.5" customHeight="1" x14ac:dyDescent="0.2">
      <c r="A2" s="1" t="s">
        <v>579</v>
      </c>
      <c r="B2" s="1" t="s">
        <v>587</v>
      </c>
      <c r="C2" s="1">
        <v>39.102293000000003</v>
      </c>
      <c r="D2" s="1">
        <v>-77.584988999999993</v>
      </c>
      <c r="E2" s="1" t="s">
        <v>588</v>
      </c>
      <c r="F2" s="2">
        <v>45381</v>
      </c>
      <c r="G2" s="1">
        <v>7</v>
      </c>
      <c r="H2" s="1" t="s">
        <v>128</v>
      </c>
    </row>
    <row r="3" spans="1:8" ht="13.5" customHeight="1" x14ac:dyDescent="0.2">
      <c r="A3" s="1" t="s">
        <v>172</v>
      </c>
      <c r="B3" s="1" t="s">
        <v>862</v>
      </c>
      <c r="C3" s="1">
        <v>39.101565000000001</v>
      </c>
      <c r="D3" s="1">
        <v>-77.580112</v>
      </c>
      <c r="E3" s="3" t="s">
        <v>863</v>
      </c>
      <c r="F3" s="2">
        <v>45381</v>
      </c>
      <c r="G3" s="1">
        <v>9</v>
      </c>
      <c r="H3" s="1" t="s">
        <v>167</v>
      </c>
    </row>
    <row r="4" spans="1:8" ht="13.5" customHeight="1" x14ac:dyDescent="0.2">
      <c r="A4" s="1" t="s">
        <v>246</v>
      </c>
      <c r="B4" s="1" t="s">
        <v>772</v>
      </c>
      <c r="C4" s="1">
        <v>39.179282100000002</v>
      </c>
      <c r="D4" s="1">
        <v>-77.681607</v>
      </c>
      <c r="E4" s="1" t="s">
        <v>365</v>
      </c>
      <c r="F4" s="2">
        <v>45397</v>
      </c>
      <c r="G4" s="1">
        <v>7</v>
      </c>
      <c r="H4" s="1" t="s">
        <v>128</v>
      </c>
    </row>
    <row r="5" spans="1:8" ht="13.5" customHeight="1" x14ac:dyDescent="0.2">
      <c r="A5" s="1" t="s">
        <v>246</v>
      </c>
      <c r="B5" s="1" t="s">
        <v>764</v>
      </c>
      <c r="C5" s="1">
        <v>39.193939</v>
      </c>
      <c r="D5" s="1">
        <v>-77.667640000000006</v>
      </c>
      <c r="E5" s="1" t="s">
        <v>363</v>
      </c>
      <c r="F5" s="2">
        <v>45397</v>
      </c>
      <c r="G5" s="1">
        <v>8</v>
      </c>
      <c r="H5" s="1" t="s">
        <v>143</v>
      </c>
    </row>
    <row r="6" spans="1:8" ht="13.5" customHeight="1" x14ac:dyDescent="0.2">
      <c r="A6" s="1" t="s">
        <v>225</v>
      </c>
      <c r="B6" s="1" t="s">
        <v>820</v>
      </c>
      <c r="C6" s="1">
        <v>39.105601999999998</v>
      </c>
      <c r="D6" s="1">
        <v>-77.562359999999998</v>
      </c>
      <c r="E6" s="1" t="s">
        <v>821</v>
      </c>
      <c r="F6" s="2">
        <v>45393</v>
      </c>
      <c r="G6" s="1">
        <v>3</v>
      </c>
      <c r="H6" s="1" t="s">
        <v>128</v>
      </c>
    </row>
    <row r="7" spans="1:8" ht="13.5" customHeight="1" x14ac:dyDescent="0.2">
      <c r="A7" s="1" t="s">
        <v>172</v>
      </c>
      <c r="B7" s="1" t="s">
        <v>847</v>
      </c>
      <c r="C7" s="1">
        <v>39.102643</v>
      </c>
      <c r="D7" s="1">
        <v>-77.569197000000003</v>
      </c>
      <c r="E7" s="3" t="s">
        <v>848</v>
      </c>
      <c r="F7" s="2">
        <v>45396</v>
      </c>
      <c r="G7" s="1">
        <v>7</v>
      </c>
      <c r="H7" s="1" t="s">
        <v>128</v>
      </c>
    </row>
    <row r="8" spans="1:8" ht="13.5" customHeight="1" x14ac:dyDescent="0.2">
      <c r="A8" s="1" t="s">
        <v>172</v>
      </c>
      <c r="B8" s="1" t="s">
        <v>828</v>
      </c>
      <c r="C8" s="1">
        <v>39.095550000000003</v>
      </c>
      <c r="D8" s="1">
        <v>-77.542400000000001</v>
      </c>
      <c r="E8" s="1" t="s">
        <v>829</v>
      </c>
      <c r="F8" s="2">
        <v>45395</v>
      </c>
      <c r="G8" s="1">
        <v>5</v>
      </c>
      <c r="H8" s="1" t="s">
        <v>128</v>
      </c>
    </row>
    <row r="9" spans="1:8" ht="13.5" customHeight="1" x14ac:dyDescent="0.2">
      <c r="A9" s="1" t="s">
        <v>168</v>
      </c>
      <c r="B9" s="1" t="s">
        <v>169</v>
      </c>
      <c r="C9" s="1">
        <v>39.190199999999997</v>
      </c>
      <c r="D9" s="1">
        <v>-77.614900000000006</v>
      </c>
      <c r="F9" s="2">
        <v>45396</v>
      </c>
      <c r="G9" s="1">
        <v>10</v>
      </c>
      <c r="H9" s="1" t="s">
        <v>167</v>
      </c>
    </row>
    <row r="10" spans="1:8" ht="13.5" customHeight="1" x14ac:dyDescent="0.2">
      <c r="A10" s="1" t="s">
        <v>563</v>
      </c>
      <c r="B10" s="1" t="s">
        <v>564</v>
      </c>
      <c r="C10" s="1">
        <v>39.274270999999999</v>
      </c>
      <c r="D10" s="1">
        <v>-77.557479999999998</v>
      </c>
      <c r="E10" s="1" t="s">
        <v>565</v>
      </c>
      <c r="F10" s="2">
        <v>45400</v>
      </c>
      <c r="G10" s="1">
        <v>6</v>
      </c>
      <c r="H10" s="1" t="s">
        <v>128</v>
      </c>
    </row>
    <row r="11" spans="1:8" ht="13.5" customHeight="1" x14ac:dyDescent="0.2">
      <c r="A11" s="1" t="s">
        <v>507</v>
      </c>
      <c r="B11" s="1" t="s">
        <v>508</v>
      </c>
      <c r="C11" s="1">
        <v>39.011413259999998</v>
      </c>
      <c r="D11" s="1">
        <v>-77.578687000000002</v>
      </c>
      <c r="F11" s="2">
        <v>45402</v>
      </c>
      <c r="G11" s="1">
        <v>4</v>
      </c>
      <c r="H11" s="1" t="s">
        <v>128</v>
      </c>
    </row>
    <row r="12" spans="1:8" ht="13.5" customHeight="1" x14ac:dyDescent="0.2">
      <c r="A12" s="1" t="s">
        <v>176</v>
      </c>
      <c r="B12" s="1" t="s">
        <v>1053</v>
      </c>
      <c r="C12" s="1">
        <v>39.091189</v>
      </c>
      <c r="D12" s="1">
        <v>-77.502038999999996</v>
      </c>
      <c r="E12" s="1" t="s">
        <v>373</v>
      </c>
      <c r="F12" s="2">
        <v>45402</v>
      </c>
      <c r="G12" s="1">
        <v>9</v>
      </c>
      <c r="H12" s="1" t="s">
        <v>167</v>
      </c>
    </row>
    <row r="13" spans="1:8" ht="13.5" customHeight="1" x14ac:dyDescent="0.2">
      <c r="A13" s="1" t="s">
        <v>791</v>
      </c>
      <c r="B13" s="1" t="s">
        <v>791</v>
      </c>
      <c r="C13" s="1">
        <v>39.288153299999998</v>
      </c>
      <c r="D13" s="1">
        <v>-77.736133699999996</v>
      </c>
      <c r="E13" s="1" t="s">
        <v>792</v>
      </c>
      <c r="F13" s="2">
        <v>45405</v>
      </c>
      <c r="G13" s="1">
        <v>9</v>
      </c>
      <c r="H13" s="1" t="s">
        <v>167</v>
      </c>
    </row>
    <row r="14" spans="1:8" ht="13.5" customHeight="1" x14ac:dyDescent="0.2">
      <c r="A14" s="1" t="s">
        <v>900</v>
      </c>
      <c r="B14" s="1" t="s">
        <v>901</v>
      </c>
      <c r="C14" s="1">
        <v>39.287944000000003</v>
      </c>
      <c r="D14" s="1">
        <v>-77.737975000000006</v>
      </c>
      <c r="E14" s="3" t="s">
        <v>344</v>
      </c>
      <c r="F14" s="2">
        <v>45405</v>
      </c>
      <c r="G14" s="1">
        <v>9</v>
      </c>
      <c r="H14" s="1" t="s">
        <v>167</v>
      </c>
    </row>
    <row r="15" spans="1:8" ht="13.5" customHeight="1" x14ac:dyDescent="0.2">
      <c r="A15" s="1" t="s">
        <v>703</v>
      </c>
      <c r="B15" s="1" t="s">
        <v>704</v>
      </c>
      <c r="C15" s="1">
        <v>39.212166000000003</v>
      </c>
      <c r="D15" s="1">
        <v>-77.535978999999998</v>
      </c>
      <c r="E15" s="1" t="s">
        <v>350</v>
      </c>
      <c r="F15" s="2">
        <v>45403</v>
      </c>
      <c r="G15" s="1">
        <v>4</v>
      </c>
      <c r="H15" s="1" t="s">
        <v>128</v>
      </c>
    </row>
    <row r="16" spans="1:8" ht="13.5" customHeight="1" x14ac:dyDescent="0.2">
      <c r="A16" s="1" t="s">
        <v>703</v>
      </c>
      <c r="B16" s="1" t="s">
        <v>712</v>
      </c>
      <c r="C16" s="1">
        <v>39.215550999999998</v>
      </c>
      <c r="D16" s="1">
        <v>-77.536889000000002</v>
      </c>
      <c r="E16" s="1" t="s">
        <v>352</v>
      </c>
      <c r="F16" s="2">
        <v>45405</v>
      </c>
      <c r="G16" s="1">
        <v>9</v>
      </c>
      <c r="H16" s="1" t="s">
        <v>611</v>
      </c>
    </row>
    <row r="17" spans="1:8" ht="13.5" customHeight="1" x14ac:dyDescent="0.2">
      <c r="A17" s="1" t="s">
        <v>225</v>
      </c>
      <c r="B17" s="1" t="s">
        <v>1104</v>
      </c>
      <c r="C17" s="1">
        <v>39.114984999999997</v>
      </c>
      <c r="D17" s="1">
        <v>-77.571546999999995</v>
      </c>
      <c r="E17" s="1" t="s">
        <v>227</v>
      </c>
      <c r="F17" s="2">
        <v>45403</v>
      </c>
      <c r="G17" s="1">
        <v>6</v>
      </c>
      <c r="H17" s="1" t="s">
        <v>128</v>
      </c>
    </row>
    <row r="18" spans="1:8" ht="13.5" customHeight="1" x14ac:dyDescent="0.2">
      <c r="A18" s="1" t="s">
        <v>165</v>
      </c>
      <c r="B18" s="1" t="s">
        <v>166</v>
      </c>
      <c r="C18" s="1">
        <v>39.091200000000001</v>
      </c>
      <c r="D18" s="1">
        <v>-77.683999999999997</v>
      </c>
      <c r="F18" s="2">
        <v>45407</v>
      </c>
      <c r="G18" s="1">
        <v>9</v>
      </c>
      <c r="H18" s="1" t="s">
        <v>167</v>
      </c>
    </row>
    <row r="19" spans="1:8" ht="13.5" customHeight="1" x14ac:dyDescent="0.2">
      <c r="A19" s="1" t="s">
        <v>1130</v>
      </c>
      <c r="B19" s="1" t="s">
        <v>1131</v>
      </c>
      <c r="C19" s="1">
        <v>39.185780000000001</v>
      </c>
      <c r="D19" s="1">
        <v>-77.616720000000001</v>
      </c>
      <c r="E19" s="1" t="s">
        <v>1132</v>
      </c>
      <c r="F19" s="2">
        <v>45434</v>
      </c>
      <c r="G19" s="1">
        <v>8</v>
      </c>
      <c r="H19" s="1" t="s">
        <v>143</v>
      </c>
    </row>
    <row r="20" spans="1:8" ht="13.5" customHeight="1" x14ac:dyDescent="0.2">
      <c r="A20" s="1" t="s">
        <v>246</v>
      </c>
      <c r="B20" s="1" t="s">
        <v>247</v>
      </c>
      <c r="C20" s="1">
        <v>39.196197570000002</v>
      </c>
      <c r="D20" s="1">
        <v>-77.747030800000005</v>
      </c>
      <c r="E20" s="1" t="s">
        <v>248</v>
      </c>
      <c r="F20" s="2">
        <v>45438</v>
      </c>
      <c r="G20" s="1">
        <v>7</v>
      </c>
      <c r="H20" s="1" t="s">
        <v>128</v>
      </c>
    </row>
    <row r="21" spans="1:8" ht="13.5" customHeight="1" x14ac:dyDescent="0.2">
      <c r="A21" s="1" t="s">
        <v>250</v>
      </c>
      <c r="B21" s="1" t="s">
        <v>881</v>
      </c>
      <c r="C21" s="1">
        <v>38.963979000000002</v>
      </c>
      <c r="D21" s="1">
        <v>-77.559416999999996</v>
      </c>
      <c r="E21" s="1" t="s">
        <v>882</v>
      </c>
      <c r="F21" s="2">
        <v>45423</v>
      </c>
      <c r="G21" s="1">
        <v>7</v>
      </c>
      <c r="H21" s="1" t="s">
        <v>128</v>
      </c>
    </row>
    <row r="22" spans="1:8" ht="13.5" customHeight="1" x14ac:dyDescent="0.2">
      <c r="A22" s="1" t="s">
        <v>232</v>
      </c>
      <c r="B22" s="1" t="s">
        <v>233</v>
      </c>
      <c r="C22" s="1">
        <v>39.024158</v>
      </c>
      <c r="D22" s="1">
        <v>-77.496875000000003</v>
      </c>
      <c r="E22" s="1" t="s">
        <v>234</v>
      </c>
      <c r="F22" s="2">
        <v>45414</v>
      </c>
      <c r="G22" s="1">
        <v>6</v>
      </c>
      <c r="H22" s="1" t="s">
        <v>128</v>
      </c>
    </row>
    <row r="23" spans="1:8" ht="13.5" customHeight="1" x14ac:dyDescent="0.2">
      <c r="A23" s="1" t="s">
        <v>538</v>
      </c>
      <c r="B23" s="1" t="s">
        <v>539</v>
      </c>
      <c r="C23" s="1">
        <v>39.038027999999997</v>
      </c>
      <c r="D23" s="1">
        <v>-77.492833000000005</v>
      </c>
      <c r="E23" s="1" t="s">
        <v>399</v>
      </c>
      <c r="F23" s="2">
        <v>45402</v>
      </c>
      <c r="G23" s="1">
        <v>6</v>
      </c>
      <c r="H23" s="1" t="s">
        <v>128</v>
      </c>
    </row>
    <row r="24" spans="1:8" ht="13.5" customHeight="1" x14ac:dyDescent="0.2">
      <c r="A24" s="1" t="s">
        <v>232</v>
      </c>
      <c r="B24" s="1" t="s">
        <v>233</v>
      </c>
      <c r="C24" s="1">
        <v>39.024158</v>
      </c>
      <c r="D24" s="1">
        <v>-77.496875000000003</v>
      </c>
      <c r="E24" s="1" t="s">
        <v>234</v>
      </c>
      <c r="F24" s="2">
        <v>45567</v>
      </c>
      <c r="G24" s="1">
        <v>10</v>
      </c>
      <c r="H24" s="1" t="s">
        <v>112</v>
      </c>
    </row>
    <row r="25" spans="1:8" ht="13.5" customHeight="1" x14ac:dyDescent="0.2">
      <c r="A25" s="1" t="s">
        <v>176</v>
      </c>
      <c r="B25" s="1" t="s">
        <v>1053</v>
      </c>
      <c r="C25" s="1">
        <v>39.091189</v>
      </c>
      <c r="D25" s="1">
        <v>-77.502038999999996</v>
      </c>
      <c r="E25" s="1" t="s">
        <v>373</v>
      </c>
      <c r="F25" s="2">
        <v>45578</v>
      </c>
      <c r="G25" s="1">
        <v>9</v>
      </c>
      <c r="H25" s="1" t="s">
        <v>167</v>
      </c>
    </row>
    <row r="26" spans="1:8" ht="13.5" customHeight="1" x14ac:dyDescent="0.2">
      <c r="A26" s="1" t="s">
        <v>579</v>
      </c>
      <c r="B26" s="1" t="s">
        <v>587</v>
      </c>
      <c r="C26" s="1">
        <v>39.102293000000003</v>
      </c>
      <c r="D26" s="1">
        <v>-77.584988999999993</v>
      </c>
      <c r="E26" s="1" t="s">
        <v>588</v>
      </c>
      <c r="F26" s="2">
        <v>45592</v>
      </c>
      <c r="G26" s="1">
        <v>6</v>
      </c>
      <c r="H26" s="1" t="s">
        <v>128</v>
      </c>
    </row>
    <row r="27" spans="1:8" ht="13.5" customHeight="1" x14ac:dyDescent="0.2">
      <c r="A27" s="1" t="s">
        <v>165</v>
      </c>
      <c r="B27" s="1" t="s">
        <v>166</v>
      </c>
      <c r="C27" s="1">
        <v>39.091200000000001</v>
      </c>
      <c r="D27" s="1">
        <v>-77.683999999999997</v>
      </c>
      <c r="F27" s="2">
        <v>45581</v>
      </c>
      <c r="G27" s="1">
        <v>12</v>
      </c>
      <c r="H27" s="1" t="s">
        <v>167</v>
      </c>
    </row>
    <row r="28" spans="1:8" ht="13.5" customHeight="1" x14ac:dyDescent="0.2">
      <c r="A28" s="1" t="s">
        <v>246</v>
      </c>
      <c r="B28" s="1" t="s">
        <v>772</v>
      </c>
      <c r="C28" s="1">
        <v>39.179282100000002</v>
      </c>
      <c r="D28" s="1">
        <v>-77.681607</v>
      </c>
      <c r="E28" s="1" t="s">
        <v>365</v>
      </c>
      <c r="F28" s="2">
        <v>45582</v>
      </c>
      <c r="G28" s="1">
        <v>11</v>
      </c>
      <c r="H28" s="1" t="s">
        <v>167</v>
      </c>
    </row>
    <row r="29" spans="1:8" ht="13.5" customHeight="1" x14ac:dyDescent="0.2">
      <c r="A29" s="1" t="s">
        <v>172</v>
      </c>
      <c r="B29" s="1" t="s">
        <v>847</v>
      </c>
      <c r="C29" s="1">
        <v>39.102643</v>
      </c>
      <c r="D29" s="1">
        <v>-77.569197000000003</v>
      </c>
      <c r="E29" s="3" t="s">
        <v>848</v>
      </c>
      <c r="F29" s="2">
        <v>45578</v>
      </c>
      <c r="G29" s="1">
        <v>11</v>
      </c>
      <c r="H29" s="1" t="s">
        <v>167</v>
      </c>
    </row>
    <row r="30" spans="1:8" ht="13.5" customHeight="1" x14ac:dyDescent="0.2">
      <c r="A30" s="1" t="s">
        <v>172</v>
      </c>
      <c r="B30" s="1" t="s">
        <v>828</v>
      </c>
      <c r="C30" s="1">
        <v>39.095550000000003</v>
      </c>
      <c r="D30" s="1">
        <v>-77.542400000000001</v>
      </c>
      <c r="E30" s="1" t="s">
        <v>829</v>
      </c>
      <c r="F30" s="2">
        <v>45571</v>
      </c>
      <c r="G30" s="1">
        <v>7</v>
      </c>
      <c r="H30" s="1" t="s">
        <v>128</v>
      </c>
    </row>
    <row r="31" spans="1:8" ht="13.5" customHeight="1" x14ac:dyDescent="0.2">
      <c r="A31" s="1" t="s">
        <v>246</v>
      </c>
      <c r="B31" s="1" t="s">
        <v>764</v>
      </c>
      <c r="C31" s="1">
        <v>39.193939</v>
      </c>
      <c r="D31" s="1">
        <v>-77.667640000000006</v>
      </c>
      <c r="E31" s="1" t="s">
        <v>363</v>
      </c>
      <c r="F31" s="2">
        <v>45582</v>
      </c>
      <c r="G31" s="1">
        <v>9</v>
      </c>
      <c r="H31" s="1" t="s">
        <v>167</v>
      </c>
    </row>
    <row r="32" spans="1:8" ht="13.5" customHeight="1" x14ac:dyDescent="0.2">
      <c r="A32" s="1" t="s">
        <v>791</v>
      </c>
      <c r="B32" s="1" t="s">
        <v>791</v>
      </c>
      <c r="C32" s="1">
        <v>39.288153299999998</v>
      </c>
      <c r="D32" s="1">
        <v>-77.736133699999996</v>
      </c>
      <c r="E32" s="1" t="s">
        <v>792</v>
      </c>
      <c r="F32" s="2">
        <v>45589</v>
      </c>
      <c r="G32" s="1">
        <v>8</v>
      </c>
      <c r="H32" s="1" t="s">
        <v>143</v>
      </c>
    </row>
    <row r="33" spans="1:8" ht="13.5" customHeight="1" x14ac:dyDescent="0.2">
      <c r="A33" s="1" t="s">
        <v>900</v>
      </c>
      <c r="B33" s="1" t="s">
        <v>901</v>
      </c>
      <c r="C33" s="1">
        <v>39.287944000000003</v>
      </c>
      <c r="D33" s="1">
        <v>-77.737975000000006</v>
      </c>
      <c r="E33" s="3" t="s">
        <v>344</v>
      </c>
      <c r="F33" s="2">
        <v>45589</v>
      </c>
      <c r="G33" s="1">
        <v>10</v>
      </c>
      <c r="H33" s="1" t="s">
        <v>167</v>
      </c>
    </row>
    <row r="34" spans="1:8" ht="13.5" customHeight="1" x14ac:dyDescent="0.2">
      <c r="A34" s="1" t="s">
        <v>172</v>
      </c>
      <c r="B34" s="1" t="s">
        <v>862</v>
      </c>
      <c r="C34" s="1">
        <v>39.101565000000001</v>
      </c>
      <c r="D34" s="1">
        <v>-77.580112</v>
      </c>
      <c r="E34" s="3" t="s">
        <v>863</v>
      </c>
      <c r="F34" s="2">
        <v>45592</v>
      </c>
      <c r="G34" s="1">
        <v>10</v>
      </c>
      <c r="H34" s="1" t="s">
        <v>167</v>
      </c>
    </row>
    <row r="35" spans="1:8" ht="13.5" customHeight="1" x14ac:dyDescent="0.2">
      <c r="A35" s="1" t="s">
        <v>1304</v>
      </c>
      <c r="B35" s="1" t="s">
        <v>1305</v>
      </c>
      <c r="C35" s="1">
        <v>39.05071512</v>
      </c>
      <c r="D35" s="1">
        <v>-77.397382809999996</v>
      </c>
      <c r="F35" s="2">
        <v>45585</v>
      </c>
      <c r="G35" s="1">
        <v>7</v>
      </c>
      <c r="H35" s="1" t="s">
        <v>128</v>
      </c>
    </row>
    <row r="36" spans="1:8" ht="13.5" customHeight="1" x14ac:dyDescent="0.2">
      <c r="A36" s="1" t="s">
        <v>579</v>
      </c>
      <c r="B36" s="1" t="s">
        <v>579</v>
      </c>
      <c r="C36" s="1">
        <v>39.112709000000002</v>
      </c>
      <c r="D36" s="1">
        <v>-77.598332999999997</v>
      </c>
      <c r="E36" s="1" t="s">
        <v>381</v>
      </c>
      <c r="F36" s="2">
        <v>45576</v>
      </c>
      <c r="G36" s="1">
        <v>9</v>
      </c>
      <c r="H36" s="1" t="s">
        <v>167</v>
      </c>
    </row>
    <row r="37" spans="1:8" ht="13.5" customHeight="1" x14ac:dyDescent="0.2">
      <c r="A37" s="1" t="s">
        <v>1331</v>
      </c>
      <c r="B37" s="1" t="s">
        <v>1332</v>
      </c>
      <c r="C37" s="1">
        <v>39.112316</v>
      </c>
      <c r="D37" s="1">
        <v>-77.518343999999999</v>
      </c>
      <c r="E37" s="1" t="s">
        <v>1333</v>
      </c>
      <c r="F37" s="2">
        <v>45578</v>
      </c>
      <c r="G37" s="1">
        <v>8</v>
      </c>
      <c r="H37" s="1" t="s">
        <v>143</v>
      </c>
    </row>
    <row r="38" spans="1:8" ht="13.5" customHeight="1" x14ac:dyDescent="0.2">
      <c r="A38" s="1" t="s">
        <v>739</v>
      </c>
      <c r="B38" s="1" t="s">
        <v>740</v>
      </c>
      <c r="C38" s="1">
        <v>39.177863000000002</v>
      </c>
      <c r="D38" s="1">
        <v>-77.530458999999993</v>
      </c>
      <c r="E38" s="1" t="s">
        <v>369</v>
      </c>
      <c r="F38" s="2">
        <v>45441</v>
      </c>
      <c r="G38" s="1">
        <v>7</v>
      </c>
      <c r="H38" s="1" t="s">
        <v>128</v>
      </c>
    </row>
    <row r="39" spans="1:8" ht="13.5" customHeight="1" x14ac:dyDescent="0.2">
      <c r="A39" s="1" t="s">
        <v>250</v>
      </c>
      <c r="B39" s="1" t="s">
        <v>881</v>
      </c>
      <c r="C39" s="1">
        <v>38.963979000000002</v>
      </c>
      <c r="D39" s="1">
        <v>-77.559416999999996</v>
      </c>
      <c r="E39" s="1" t="s">
        <v>882</v>
      </c>
      <c r="F39" s="2">
        <v>45612</v>
      </c>
      <c r="G39" s="1">
        <v>10</v>
      </c>
      <c r="H39" s="1" t="s">
        <v>167</v>
      </c>
    </row>
    <row r="40" spans="1:8" ht="13.5" customHeight="1" x14ac:dyDescent="0.2">
      <c r="A40" s="1" t="s">
        <v>225</v>
      </c>
      <c r="B40" s="1" t="s">
        <v>820</v>
      </c>
      <c r="C40" s="1">
        <v>39.105601999999998</v>
      </c>
      <c r="D40" s="1">
        <v>-77.562359999999998</v>
      </c>
      <c r="E40" s="1" t="s">
        <v>821</v>
      </c>
      <c r="F40" s="2">
        <v>45583</v>
      </c>
      <c r="G40" s="1">
        <v>5</v>
      </c>
      <c r="H40" s="1" t="s">
        <v>128</v>
      </c>
    </row>
    <row r="41" spans="1:8" ht="13.5" customHeight="1" x14ac:dyDescent="0.2">
      <c r="A41" s="1" t="s">
        <v>739</v>
      </c>
      <c r="B41" s="1" t="s">
        <v>740</v>
      </c>
      <c r="C41" s="1">
        <v>39.177863000000002</v>
      </c>
      <c r="D41" s="1">
        <v>-77.530458999999993</v>
      </c>
      <c r="E41" s="1" t="s">
        <v>369</v>
      </c>
      <c r="F41" s="2">
        <v>45582</v>
      </c>
      <c r="G41" s="1">
        <v>10</v>
      </c>
      <c r="H41" s="1" t="s">
        <v>611</v>
      </c>
    </row>
    <row r="42" spans="1:8" ht="13.5" customHeight="1" x14ac:dyDescent="0.2">
      <c r="A42" s="1" t="s">
        <v>1393</v>
      </c>
      <c r="B42" s="1" t="s">
        <v>1394</v>
      </c>
      <c r="C42" s="1">
        <v>39.04757</v>
      </c>
      <c r="D42" s="1">
        <v>-77.458629999999999</v>
      </c>
      <c r="E42" s="1" t="s">
        <v>1395</v>
      </c>
      <c r="F42" s="2">
        <v>45580</v>
      </c>
      <c r="G42" s="1">
        <v>9</v>
      </c>
      <c r="H42" s="1" t="s">
        <v>167</v>
      </c>
    </row>
    <row r="43" spans="1:8" ht="13.5" customHeight="1" x14ac:dyDescent="0.2">
      <c r="A43" s="1" t="s">
        <v>563</v>
      </c>
      <c r="B43" s="1" t="s">
        <v>564</v>
      </c>
      <c r="C43" s="1">
        <v>39.274270999999999</v>
      </c>
      <c r="D43" s="1">
        <v>-77.557479999999998</v>
      </c>
      <c r="E43" s="1" t="s">
        <v>565</v>
      </c>
      <c r="F43" s="2">
        <v>45577</v>
      </c>
      <c r="G43" s="1">
        <v>9</v>
      </c>
      <c r="H43" s="1" t="s">
        <v>167</v>
      </c>
    </row>
    <row r="44" spans="1:8" ht="13.5" customHeight="1" x14ac:dyDescent="0.2">
      <c r="A44" s="1" t="s">
        <v>1130</v>
      </c>
      <c r="B44" s="1" t="s">
        <v>1131</v>
      </c>
      <c r="C44" s="1">
        <v>39.185780000000001</v>
      </c>
      <c r="D44" s="1">
        <v>-77.616720000000001</v>
      </c>
      <c r="E44" s="1" t="s">
        <v>1132</v>
      </c>
      <c r="F44" s="2">
        <v>45556</v>
      </c>
      <c r="G44" s="1">
        <v>11</v>
      </c>
      <c r="H44" s="1" t="s">
        <v>167</v>
      </c>
    </row>
    <row r="45" spans="1:8" ht="13.5" customHeight="1" x14ac:dyDescent="0.2">
      <c r="A45" s="1" t="s">
        <v>538</v>
      </c>
      <c r="B45" s="1" t="s">
        <v>539</v>
      </c>
      <c r="C45" s="1">
        <v>39.038027999999997</v>
      </c>
      <c r="D45" s="1">
        <v>-77.492833000000005</v>
      </c>
      <c r="E45" s="1" t="s">
        <v>399</v>
      </c>
      <c r="F45" s="2">
        <v>45626</v>
      </c>
      <c r="G45" s="1">
        <v>4</v>
      </c>
      <c r="H45" s="1" t="s">
        <v>128</v>
      </c>
    </row>
    <row r="46" spans="1:8" ht="13.5" customHeight="1" x14ac:dyDescent="0.2">
      <c r="A46" s="1" t="s">
        <v>168</v>
      </c>
      <c r="B46" s="1" t="s">
        <v>169</v>
      </c>
      <c r="C46" s="1">
        <v>39.190199999999997</v>
      </c>
      <c r="D46" s="1">
        <v>-77.614900000000006</v>
      </c>
      <c r="F46" s="2">
        <v>45578</v>
      </c>
      <c r="G46" s="1">
        <v>10</v>
      </c>
      <c r="H46" s="1" t="s">
        <v>167</v>
      </c>
    </row>
    <row r="47" spans="1:8" ht="13.5" customHeight="1" x14ac:dyDescent="0.2">
      <c r="A47" s="1" t="s">
        <v>246</v>
      </c>
      <c r="B47" s="1" t="s">
        <v>247</v>
      </c>
      <c r="C47" s="1">
        <v>39.196197570000002</v>
      </c>
      <c r="D47" s="1">
        <v>-77.747030800000005</v>
      </c>
      <c r="E47" s="1" t="s">
        <v>248</v>
      </c>
      <c r="F47" s="2">
        <v>45602</v>
      </c>
      <c r="G47" s="1">
        <v>11</v>
      </c>
      <c r="H47" s="1" t="s">
        <v>167</v>
      </c>
    </row>
    <row r="48" spans="1:8" ht="13.5" customHeight="1" x14ac:dyDescent="0.2">
      <c r="A48" s="1" t="s">
        <v>225</v>
      </c>
      <c r="B48" s="1" t="s">
        <v>1104</v>
      </c>
      <c r="C48" s="1">
        <v>39.114984999999997</v>
      </c>
      <c r="D48" s="1">
        <v>-77.571546999999995</v>
      </c>
      <c r="E48" s="1" t="s">
        <v>227</v>
      </c>
      <c r="F48" s="2">
        <v>45577</v>
      </c>
      <c r="G48" s="1">
        <v>6</v>
      </c>
      <c r="H48" s="1" t="s">
        <v>128</v>
      </c>
    </row>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sheetData>
  <pageMargins left="0.7" right="0.7" top="0.75" bottom="0.75" header="0.3" footer="0.3"/>
  <pageSetup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A292-0028-4693-A187-8272EE86E509}">
  <dimension ref="A1:CM48"/>
  <sheetViews>
    <sheetView topLeftCell="CJ1" workbookViewId="0">
      <selection activeCell="CN1" sqref="CN1:CN1048576"/>
    </sheetView>
  </sheetViews>
  <sheetFormatPr defaultRowHeight="11.25" x14ac:dyDescent="0.2"/>
  <cols>
    <col min="1" max="1" width="28.28515625" style="1" bestFit="1" customWidth="1"/>
    <col min="2" max="2" width="30.85546875" style="1" bestFit="1" customWidth="1"/>
    <col min="3" max="3" width="10.42578125" style="1" bestFit="1" customWidth="1"/>
    <col min="4" max="4" width="11" style="1" bestFit="1" customWidth="1"/>
    <col min="5" max="5" width="81" style="1" customWidth="1"/>
    <col min="6" max="6" width="8.7109375" style="1" bestFit="1" customWidth="1"/>
    <col min="7" max="7" width="16.7109375" style="1" bestFit="1" customWidth="1"/>
    <col min="8" max="8" width="22.28515625" style="1" bestFit="1" customWidth="1"/>
    <col min="9" max="9" width="45.7109375" style="1" bestFit="1" customWidth="1"/>
    <col min="10" max="10" width="19.140625" style="1" bestFit="1" customWidth="1"/>
    <col min="11" max="11" width="19.28515625" style="1" bestFit="1" customWidth="1"/>
    <col min="12" max="12" width="28.140625" style="1" bestFit="1" customWidth="1"/>
    <col min="13" max="13" width="50.5703125" style="1" bestFit="1" customWidth="1"/>
    <col min="14" max="14" width="26.140625" style="1" bestFit="1" customWidth="1"/>
    <col min="15" max="18" width="19.85546875" style="1" bestFit="1" customWidth="1"/>
    <col min="19" max="19" width="208.42578125" style="1" bestFit="1" customWidth="1"/>
    <col min="20" max="20" width="5.85546875" style="1" bestFit="1" customWidth="1"/>
    <col min="21" max="21" width="8.28515625" style="1" bestFit="1" customWidth="1"/>
    <col min="22" max="22" width="7" style="1" bestFit="1" customWidth="1"/>
    <col min="23" max="23" width="6.85546875" style="1" bestFit="1" customWidth="1"/>
    <col min="24" max="24" width="7.7109375" style="1" bestFit="1" customWidth="1"/>
    <col min="25" max="25" width="5.42578125" style="1" bestFit="1" customWidth="1"/>
    <col min="26" max="26" width="7.85546875" style="1" bestFit="1" customWidth="1"/>
    <col min="27" max="27" width="6.7109375" style="1" bestFit="1" customWidth="1"/>
    <col min="28" max="28" width="20.42578125" style="1" bestFit="1" customWidth="1"/>
    <col min="29" max="29" width="27.85546875" style="1" bestFit="1" customWidth="1"/>
    <col min="30" max="30" width="15.7109375" style="1" bestFit="1" customWidth="1"/>
    <col min="31" max="31" width="12.28515625" style="1" bestFit="1" customWidth="1"/>
    <col min="32" max="32" width="6.140625" style="1" bestFit="1" customWidth="1"/>
    <col min="33" max="33" width="5.85546875" style="1" bestFit="1" customWidth="1"/>
    <col min="34" max="34" width="7.5703125" style="1" bestFit="1" customWidth="1"/>
    <col min="35" max="35" width="11.42578125" style="1" bestFit="1" customWidth="1"/>
    <col min="36" max="36" width="9.28515625" style="1" bestFit="1" customWidth="1"/>
    <col min="37" max="37" width="10.7109375" style="1" bestFit="1" customWidth="1"/>
    <col min="38" max="38" width="5.140625" style="1" bestFit="1" customWidth="1"/>
    <col min="39" max="39" width="12.7109375" style="1" bestFit="1" customWidth="1"/>
    <col min="40" max="40" width="42.7109375" style="1" bestFit="1" customWidth="1"/>
    <col min="41" max="41" width="12.140625" style="1" bestFit="1" customWidth="1"/>
    <col min="42" max="42" width="43.140625" style="1" bestFit="1" customWidth="1"/>
    <col min="43" max="43" width="28.5703125" style="1" bestFit="1" customWidth="1"/>
    <col min="44" max="44" width="23.5703125" style="1" bestFit="1" customWidth="1"/>
    <col min="45" max="45" width="18.85546875" style="1" bestFit="1" customWidth="1"/>
    <col min="46" max="46" width="19.28515625" style="1" bestFit="1" customWidth="1"/>
    <col min="47" max="47" width="21.28515625" style="1" bestFit="1" customWidth="1"/>
    <col min="48" max="48" width="13.140625" style="1" bestFit="1" customWidth="1"/>
    <col min="49" max="49" width="35.42578125" style="1" bestFit="1" customWidth="1"/>
    <col min="50" max="50" width="74.140625" style="1" bestFit="1" customWidth="1"/>
    <col min="51" max="51" width="58.85546875" style="1" bestFit="1" customWidth="1"/>
    <col min="52" max="52" width="78" style="1" bestFit="1" customWidth="1"/>
    <col min="53" max="53" width="54.42578125" style="1" bestFit="1" customWidth="1"/>
    <col min="54" max="54" width="29.5703125" style="1" bestFit="1" customWidth="1"/>
    <col min="55" max="55" width="62.7109375" style="1" bestFit="1" customWidth="1"/>
    <col min="56" max="56" width="56.28515625" style="1" bestFit="1" customWidth="1"/>
    <col min="57" max="57" width="26.5703125" style="1" bestFit="1" customWidth="1"/>
    <col min="58" max="58" width="10.42578125" style="1" bestFit="1" customWidth="1"/>
    <col min="59" max="59" width="67.42578125" style="1" bestFit="1" customWidth="1"/>
    <col min="60" max="60" width="9.140625" style="1"/>
    <col min="61" max="61" width="11.5703125" style="1" bestFit="1" customWidth="1"/>
    <col min="62" max="62" width="10.7109375" style="1" bestFit="1" customWidth="1"/>
    <col min="63" max="63" width="12.5703125" style="1" bestFit="1" customWidth="1"/>
    <col min="64" max="64" width="10.5703125" style="1" bestFit="1" customWidth="1"/>
    <col min="65" max="65" width="9.140625" style="1"/>
    <col min="66" max="66" width="22" style="1" bestFit="1" customWidth="1"/>
    <col min="67" max="67" width="8.7109375" style="1" bestFit="1" customWidth="1"/>
    <col min="68" max="68" width="9.140625" style="1"/>
    <col min="69" max="69" width="11.28515625" style="1" bestFit="1" customWidth="1"/>
    <col min="70" max="70" width="12.28515625" style="1" bestFit="1" customWidth="1"/>
    <col min="71" max="71" width="12.85546875" style="1" bestFit="1" customWidth="1"/>
    <col min="72" max="72" width="29.5703125" style="1" bestFit="1" customWidth="1"/>
    <col min="73" max="73" width="32.42578125" style="1" bestFit="1" customWidth="1"/>
    <col min="74" max="74" width="20.85546875" style="1" bestFit="1" customWidth="1"/>
    <col min="75" max="75" width="21.85546875" style="1" bestFit="1" customWidth="1"/>
    <col min="76" max="76" width="24.7109375" style="1" bestFit="1" customWidth="1"/>
    <col min="77" max="77" width="27.5703125" style="1" bestFit="1" customWidth="1"/>
    <col min="78" max="78" width="30.28515625" style="1" bestFit="1" customWidth="1"/>
    <col min="79" max="79" width="20.7109375" style="1" bestFit="1" customWidth="1"/>
    <col min="80" max="80" width="11" style="1" bestFit="1" customWidth="1"/>
    <col min="81" max="81" width="22.5703125" style="1" bestFit="1" customWidth="1"/>
    <col min="82" max="82" width="18.85546875" style="1" bestFit="1" customWidth="1"/>
    <col min="83" max="83" width="24.7109375" style="1" bestFit="1" customWidth="1"/>
    <col min="84" max="84" width="20.42578125" style="1" bestFit="1" customWidth="1"/>
    <col min="85" max="85" width="29" style="1" bestFit="1" customWidth="1"/>
    <col min="86" max="86" width="27.42578125" style="1" bestFit="1" customWidth="1"/>
    <col min="87" max="87" width="37.42578125" style="1" bestFit="1" customWidth="1"/>
    <col min="88" max="88" width="116" style="1" bestFit="1" customWidth="1"/>
    <col min="89" max="89" width="117.140625" style="1" bestFit="1" customWidth="1"/>
    <col min="90" max="90" width="77.42578125" style="1" bestFit="1" customWidth="1"/>
    <col min="91" max="91" width="45.140625" style="1" bestFit="1" customWidth="1"/>
    <col min="92" max="16384" width="9.140625" style="1"/>
  </cols>
  <sheetData>
    <row r="1" spans="1:91" x14ac:dyDescent="0.2">
      <c r="A1" s="1" t="s">
        <v>4</v>
      </c>
      <c r="B1" s="1" t="s">
        <v>5</v>
      </c>
      <c r="C1" s="1" t="s">
        <v>6</v>
      </c>
      <c r="D1" s="1" t="s">
        <v>7</v>
      </c>
      <c r="E1" s="1" t="s">
        <v>8</v>
      </c>
      <c r="F1" s="1" t="s">
        <v>9</v>
      </c>
      <c r="G1" s="1" t="s">
        <v>10</v>
      </c>
      <c r="H1" s="1" t="s">
        <v>11</v>
      </c>
      <c r="I1" s="1" t="s">
        <v>12</v>
      </c>
      <c r="J1" s="1" t="s">
        <v>404</v>
      </c>
      <c r="K1" s="1" t="s">
        <v>405</v>
      </c>
      <c r="L1" s="1" t="s">
        <v>14</v>
      </c>
      <c r="M1" s="1" t="s">
        <v>406</v>
      </c>
      <c r="N1" s="1" t="s">
        <v>407</v>
      </c>
      <c r="O1" s="1" t="s">
        <v>408</v>
      </c>
      <c r="P1" s="1" t="s">
        <v>409</v>
      </c>
      <c r="Q1" s="1" t="s">
        <v>410</v>
      </c>
      <c r="R1" s="1" t="s">
        <v>411</v>
      </c>
      <c r="S1" s="1" t="s">
        <v>15</v>
      </c>
      <c r="T1" s="1" t="s">
        <v>16</v>
      </c>
      <c r="U1" s="1" t="s">
        <v>17</v>
      </c>
      <c r="V1" s="1" t="s">
        <v>18</v>
      </c>
      <c r="W1" s="1" t="s">
        <v>19</v>
      </c>
      <c r="X1" s="1" t="s">
        <v>20</v>
      </c>
      <c r="Y1" s="1" t="s">
        <v>21</v>
      </c>
      <c r="Z1" s="1" t="s">
        <v>22</v>
      </c>
      <c r="AA1" s="1" t="s">
        <v>23</v>
      </c>
      <c r="AB1" s="1" t="s">
        <v>24</v>
      </c>
      <c r="AC1" s="1" t="s">
        <v>25</v>
      </c>
      <c r="AD1" s="1" t="s">
        <v>26</v>
      </c>
      <c r="AE1" s="1" t="s">
        <v>27</v>
      </c>
      <c r="AF1" s="1" t="s">
        <v>28</v>
      </c>
      <c r="AG1" s="1" t="s">
        <v>29</v>
      </c>
      <c r="AH1" s="1" t="s">
        <v>30</v>
      </c>
      <c r="AI1" s="1" t="s">
        <v>31</v>
      </c>
      <c r="AJ1" s="1" t="s">
        <v>32</v>
      </c>
      <c r="AK1" s="1" t="s">
        <v>33</v>
      </c>
      <c r="AL1" s="1" t="s">
        <v>34</v>
      </c>
      <c r="AM1" s="1" t="s">
        <v>35</v>
      </c>
      <c r="AN1" s="1" t="s">
        <v>36</v>
      </c>
      <c r="AO1" s="1" t="s">
        <v>37</v>
      </c>
      <c r="AP1" s="1" t="s">
        <v>38</v>
      </c>
      <c r="AQ1" s="1" t="s">
        <v>39</v>
      </c>
      <c r="AR1" s="1" t="s">
        <v>40</v>
      </c>
      <c r="AS1" s="1" t="s">
        <v>41</v>
      </c>
      <c r="AT1" s="1" t="s">
        <v>42</v>
      </c>
      <c r="AU1" s="1" t="s">
        <v>43</v>
      </c>
      <c r="AV1" s="1" t="s">
        <v>44</v>
      </c>
      <c r="AW1" s="1" t="s">
        <v>45</v>
      </c>
      <c r="AX1" s="1" t="s">
        <v>46</v>
      </c>
      <c r="AY1" s="1" t="s">
        <v>47</v>
      </c>
      <c r="AZ1" s="1" t="s">
        <v>48</v>
      </c>
      <c r="BA1" s="1" t="s">
        <v>49</v>
      </c>
      <c r="BB1" s="1" t="s">
        <v>50</v>
      </c>
      <c r="BC1" s="1" t="s">
        <v>51</v>
      </c>
      <c r="BD1" s="1" t="s">
        <v>52</v>
      </c>
      <c r="BE1" s="1" t="s">
        <v>53</v>
      </c>
      <c r="BF1" s="1" t="s">
        <v>54</v>
      </c>
      <c r="BG1" s="1" t="s">
        <v>55</v>
      </c>
      <c r="BH1" s="1" t="s">
        <v>56</v>
      </c>
      <c r="BI1" s="1" t="s">
        <v>57</v>
      </c>
      <c r="BJ1" s="1" t="s">
        <v>58</v>
      </c>
      <c r="BK1" s="1" t="s">
        <v>59</v>
      </c>
      <c r="BL1" s="1" t="s">
        <v>60</v>
      </c>
      <c r="BM1" s="1" t="s">
        <v>61</v>
      </c>
      <c r="BN1" s="1" t="s">
        <v>62</v>
      </c>
      <c r="BO1" s="1" t="s">
        <v>63</v>
      </c>
      <c r="BP1" s="1" t="s">
        <v>64</v>
      </c>
      <c r="BQ1" s="1" t="s">
        <v>65</v>
      </c>
      <c r="BR1" s="1" t="s">
        <v>66</v>
      </c>
      <c r="BS1" s="1" t="s">
        <v>67</v>
      </c>
      <c r="BT1" s="1" t="s">
        <v>68</v>
      </c>
      <c r="BU1" s="1" t="s">
        <v>69</v>
      </c>
      <c r="BV1" s="1" t="s">
        <v>70</v>
      </c>
      <c r="BW1" s="1" t="s">
        <v>71</v>
      </c>
      <c r="BX1" s="1" t="s">
        <v>72</v>
      </c>
      <c r="BY1" s="1" t="s">
        <v>73</v>
      </c>
      <c r="BZ1" s="1" t="s">
        <v>74</v>
      </c>
      <c r="CA1" s="1" t="s">
        <v>75</v>
      </c>
      <c r="CB1" s="1" t="s">
        <v>76</v>
      </c>
      <c r="CC1" s="1" t="s">
        <v>77</v>
      </c>
      <c r="CD1" s="1" t="s">
        <v>78</v>
      </c>
      <c r="CE1" s="1" t="s">
        <v>79</v>
      </c>
      <c r="CF1" s="1" t="s">
        <v>80</v>
      </c>
      <c r="CG1" s="1" t="s">
        <v>81</v>
      </c>
      <c r="CH1" s="1" t="s">
        <v>82</v>
      </c>
      <c r="CI1" s="1" t="s">
        <v>83</v>
      </c>
      <c r="CJ1" s="1" t="s">
        <v>84</v>
      </c>
      <c r="CK1" s="1" t="s">
        <v>85</v>
      </c>
      <c r="CL1" s="1" t="s">
        <v>86</v>
      </c>
      <c r="CM1" s="1" t="s">
        <v>87</v>
      </c>
    </row>
    <row r="2" spans="1:91" x14ac:dyDescent="0.2">
      <c r="A2" s="1" t="s">
        <v>579</v>
      </c>
      <c r="B2" s="1" t="s">
        <v>587</v>
      </c>
      <c r="C2" s="1">
        <v>39.102293000000003</v>
      </c>
      <c r="D2" s="1">
        <v>-77.584988999999993</v>
      </c>
      <c r="E2" s="1" t="s">
        <v>588</v>
      </c>
      <c r="F2" s="2">
        <v>45381</v>
      </c>
      <c r="G2" s="1">
        <v>4</v>
      </c>
      <c r="H2" s="1" t="s">
        <v>244</v>
      </c>
      <c r="I2" s="1" t="s">
        <v>943</v>
      </c>
      <c r="J2" s="1">
        <v>8</v>
      </c>
      <c r="K2" s="1">
        <v>4</v>
      </c>
      <c r="L2" s="1" t="s">
        <v>122</v>
      </c>
      <c r="M2" s="1" t="s">
        <v>944</v>
      </c>
      <c r="N2" s="1" t="s">
        <v>945</v>
      </c>
      <c r="O2" s="1">
        <v>90</v>
      </c>
      <c r="S2" s="1" t="s">
        <v>946</v>
      </c>
      <c r="T2" s="1">
        <v>0</v>
      </c>
      <c r="U2" s="1">
        <v>0</v>
      </c>
      <c r="V2" s="1">
        <v>0</v>
      </c>
      <c r="W2" s="1">
        <v>0</v>
      </c>
      <c r="X2" s="1">
        <v>0</v>
      </c>
      <c r="Y2" s="1">
        <v>0</v>
      </c>
      <c r="Z2" s="1">
        <v>5</v>
      </c>
      <c r="AA2" s="1">
        <v>43</v>
      </c>
      <c r="AB2" s="1">
        <v>0</v>
      </c>
      <c r="AC2" s="1">
        <v>0</v>
      </c>
      <c r="AD2" s="1">
        <v>4</v>
      </c>
      <c r="AE2" s="1">
        <v>1</v>
      </c>
      <c r="AF2" s="1">
        <v>5</v>
      </c>
      <c r="AG2" s="1">
        <v>180</v>
      </c>
      <c r="AH2" s="1">
        <v>4</v>
      </c>
      <c r="AI2" s="1">
        <v>1</v>
      </c>
      <c r="AJ2" s="1">
        <v>0</v>
      </c>
      <c r="AK2" s="1">
        <v>0</v>
      </c>
      <c r="AL2" s="1">
        <v>0</v>
      </c>
      <c r="AM2" s="1">
        <v>1</v>
      </c>
      <c r="AN2" s="1" t="s">
        <v>947</v>
      </c>
      <c r="AO2" s="1">
        <v>244</v>
      </c>
      <c r="AP2" s="71" t="s">
        <v>948</v>
      </c>
      <c r="AQ2" s="71" t="s">
        <v>949</v>
      </c>
      <c r="AR2" s="1">
        <v>0</v>
      </c>
      <c r="AS2" s="71" t="s">
        <v>950</v>
      </c>
      <c r="AT2" s="71" t="s">
        <v>951</v>
      </c>
      <c r="AU2" s="1">
        <v>0</v>
      </c>
      <c r="AV2" s="1">
        <v>7</v>
      </c>
      <c r="AW2" s="1" t="s">
        <v>128</v>
      </c>
      <c r="AX2" s="1" t="s">
        <v>129</v>
      </c>
      <c r="AY2" s="1" t="s">
        <v>124</v>
      </c>
      <c r="AZ2" s="1" t="s">
        <v>138</v>
      </c>
      <c r="BA2" s="1" t="s">
        <v>583</v>
      </c>
      <c r="BB2" s="1" t="s">
        <v>124</v>
      </c>
      <c r="BC2" s="1" t="s">
        <v>135</v>
      </c>
      <c r="BD2" s="1" t="s">
        <v>870</v>
      </c>
      <c r="BE2" s="1" t="s">
        <v>131</v>
      </c>
      <c r="BF2" s="1">
        <v>80</v>
      </c>
      <c r="BG2" s="1" t="s">
        <v>132</v>
      </c>
      <c r="BH2" s="1">
        <v>50</v>
      </c>
      <c r="BI2" s="1">
        <v>10</v>
      </c>
      <c r="BJ2" s="1">
        <v>30</v>
      </c>
      <c r="BK2" s="1">
        <v>0</v>
      </c>
      <c r="BL2" s="1">
        <v>10</v>
      </c>
      <c r="BM2" s="1">
        <v>0</v>
      </c>
      <c r="BO2" s="1">
        <v>0</v>
      </c>
      <c r="BP2" s="1">
        <v>5</v>
      </c>
      <c r="BQ2" s="1">
        <v>15</v>
      </c>
      <c r="BR2" s="1">
        <v>60</v>
      </c>
      <c r="BS2" s="1">
        <v>20</v>
      </c>
      <c r="BT2" s="1" t="s">
        <v>228</v>
      </c>
      <c r="BU2" s="1" t="s">
        <v>111</v>
      </c>
      <c r="BV2" s="1" t="s">
        <v>228</v>
      </c>
      <c r="BW2" s="1" t="s">
        <v>228</v>
      </c>
      <c r="BX2" s="1" t="s">
        <v>104</v>
      </c>
      <c r="BY2" s="1" t="s">
        <v>228</v>
      </c>
      <c r="BZ2" s="1" t="s">
        <v>228</v>
      </c>
      <c r="CA2" s="1" t="s">
        <v>228</v>
      </c>
      <c r="CC2" s="1" t="s">
        <v>228</v>
      </c>
      <c r="CE2" s="1" t="s">
        <v>228</v>
      </c>
      <c r="CF2" s="1" t="s">
        <v>103</v>
      </c>
      <c r="CG2" s="1" t="s">
        <v>228</v>
      </c>
      <c r="CJ2" s="1" t="s">
        <v>952</v>
      </c>
      <c r="CK2" s="1" t="s">
        <v>953</v>
      </c>
      <c r="CL2" s="1" t="s">
        <v>127</v>
      </c>
      <c r="CM2" s="1" t="s">
        <v>954</v>
      </c>
    </row>
    <row r="3" spans="1:91" ht="22.5" x14ac:dyDescent="0.2">
      <c r="A3" s="1" t="s">
        <v>172</v>
      </c>
      <c r="B3" s="1" t="s">
        <v>862</v>
      </c>
      <c r="C3" s="1">
        <v>39.101565000000001</v>
      </c>
      <c r="D3" s="1">
        <v>-77.580112</v>
      </c>
      <c r="E3" s="3" t="s">
        <v>863</v>
      </c>
      <c r="F3" s="2">
        <v>45381</v>
      </c>
      <c r="G3" s="1">
        <v>3</v>
      </c>
      <c r="H3" s="1" t="s">
        <v>244</v>
      </c>
      <c r="I3" s="1" t="s">
        <v>864</v>
      </c>
      <c r="J3" s="1">
        <v>8</v>
      </c>
      <c r="K3" s="1">
        <v>4</v>
      </c>
      <c r="L3" s="1" t="s">
        <v>122</v>
      </c>
      <c r="M3" s="1" t="s">
        <v>476</v>
      </c>
      <c r="N3" s="1" t="s">
        <v>956</v>
      </c>
      <c r="O3" s="1">
        <v>90</v>
      </c>
      <c r="S3" s="1" t="s">
        <v>957</v>
      </c>
      <c r="T3" s="1">
        <v>1</v>
      </c>
      <c r="U3" s="1">
        <v>12</v>
      </c>
      <c r="V3" s="1">
        <v>0</v>
      </c>
      <c r="W3" s="1">
        <v>0</v>
      </c>
      <c r="X3" s="1">
        <v>0</v>
      </c>
      <c r="Y3" s="1">
        <v>37</v>
      </c>
      <c r="Z3" s="1">
        <v>0</v>
      </c>
      <c r="AA3" s="1">
        <v>13</v>
      </c>
      <c r="AB3" s="1">
        <v>2</v>
      </c>
      <c r="AC3" s="1">
        <v>2</v>
      </c>
      <c r="AD3" s="1">
        <v>13</v>
      </c>
      <c r="AE3" s="1">
        <v>72</v>
      </c>
      <c r="AF3" s="1">
        <v>115</v>
      </c>
      <c r="AG3" s="1">
        <v>35</v>
      </c>
      <c r="AH3" s="1">
        <v>2</v>
      </c>
      <c r="AI3" s="1">
        <v>0</v>
      </c>
      <c r="AJ3" s="1">
        <v>0</v>
      </c>
      <c r="AK3" s="1">
        <v>3</v>
      </c>
      <c r="AL3" s="1">
        <v>1</v>
      </c>
      <c r="AM3" s="1">
        <v>1</v>
      </c>
      <c r="AN3" s="1" t="s">
        <v>867</v>
      </c>
      <c r="AO3" s="1">
        <v>309</v>
      </c>
      <c r="AP3" s="71" t="s">
        <v>958</v>
      </c>
      <c r="AQ3" s="71" t="s">
        <v>959</v>
      </c>
      <c r="AR3" s="71" t="s">
        <v>960</v>
      </c>
      <c r="AS3" s="1">
        <v>37.216828479999997</v>
      </c>
      <c r="AT3" s="71" t="s">
        <v>961</v>
      </c>
      <c r="AU3" s="71" t="s">
        <v>962</v>
      </c>
      <c r="AV3" s="1">
        <v>9</v>
      </c>
      <c r="AW3" s="1" t="s">
        <v>167</v>
      </c>
      <c r="AX3" s="1" t="s">
        <v>144</v>
      </c>
      <c r="AY3" s="1" t="s">
        <v>124</v>
      </c>
      <c r="AZ3" s="1" t="s">
        <v>138</v>
      </c>
      <c r="BA3" s="1" t="s">
        <v>146</v>
      </c>
      <c r="BB3" s="1" t="s">
        <v>124</v>
      </c>
      <c r="BC3" s="1" t="s">
        <v>135</v>
      </c>
      <c r="BD3" s="1" t="s">
        <v>963</v>
      </c>
      <c r="BE3" s="1" t="s">
        <v>98</v>
      </c>
      <c r="BF3" s="1">
        <v>70</v>
      </c>
      <c r="BG3" s="1" t="s">
        <v>127</v>
      </c>
      <c r="BH3" s="1">
        <v>50</v>
      </c>
      <c r="BI3" s="1">
        <v>25</v>
      </c>
      <c r="BJ3" s="1">
        <v>15</v>
      </c>
      <c r="BK3" s="1">
        <v>5</v>
      </c>
      <c r="BL3" s="1">
        <v>0</v>
      </c>
      <c r="BO3" s="1">
        <v>1</v>
      </c>
      <c r="BP3" s="1">
        <v>1</v>
      </c>
      <c r="BQ3" s="1">
        <v>40</v>
      </c>
      <c r="BR3" s="1">
        <v>30</v>
      </c>
      <c r="BS3" s="1">
        <v>28</v>
      </c>
      <c r="BT3" s="1" t="s">
        <v>228</v>
      </c>
      <c r="BU3" s="1" t="s">
        <v>103</v>
      </c>
      <c r="BV3" s="1" t="s">
        <v>228</v>
      </c>
      <c r="BW3" s="1" t="s">
        <v>228</v>
      </c>
      <c r="BX3" s="1" t="s">
        <v>103</v>
      </c>
      <c r="BY3" s="1" t="s">
        <v>228</v>
      </c>
      <c r="BZ3" s="1" t="s">
        <v>228</v>
      </c>
      <c r="CA3" s="1" t="s">
        <v>228</v>
      </c>
      <c r="CC3" s="1" t="s">
        <v>228</v>
      </c>
      <c r="CE3" s="1" t="s">
        <v>228</v>
      </c>
      <c r="CF3" s="1" t="s">
        <v>103</v>
      </c>
      <c r="CG3" s="1" t="s">
        <v>228</v>
      </c>
      <c r="CJ3" s="1" t="s">
        <v>964</v>
      </c>
      <c r="CK3" s="1" t="s">
        <v>965</v>
      </c>
      <c r="CL3" s="1" t="s">
        <v>132</v>
      </c>
      <c r="CM3" s="1" t="s">
        <v>966</v>
      </c>
    </row>
    <row r="4" spans="1:91" x14ac:dyDescent="0.2">
      <c r="A4" s="1" t="s">
        <v>246</v>
      </c>
      <c r="B4" s="1" t="s">
        <v>772</v>
      </c>
      <c r="C4" s="1">
        <v>39.179282100000002</v>
      </c>
      <c r="D4" s="1">
        <v>-77.681607</v>
      </c>
      <c r="E4" s="1" t="s">
        <v>365</v>
      </c>
      <c r="F4" s="2">
        <v>45397</v>
      </c>
      <c r="G4" s="1">
        <v>4</v>
      </c>
      <c r="H4" s="1" t="s">
        <v>244</v>
      </c>
      <c r="I4" s="1" t="s">
        <v>968</v>
      </c>
      <c r="J4" s="1">
        <v>12</v>
      </c>
      <c r="K4" s="1">
        <v>12</v>
      </c>
      <c r="L4" s="1" t="s">
        <v>127</v>
      </c>
      <c r="M4" s="1" t="s">
        <v>969</v>
      </c>
      <c r="N4" s="1" t="s">
        <v>970</v>
      </c>
      <c r="O4" s="1">
        <v>90</v>
      </c>
      <c r="P4" s="1">
        <v>90</v>
      </c>
      <c r="S4" s="1" t="s">
        <v>971</v>
      </c>
      <c r="T4" s="1">
        <v>7</v>
      </c>
      <c r="U4" s="1">
        <v>2</v>
      </c>
      <c r="V4" s="1">
        <v>1</v>
      </c>
      <c r="W4" s="1">
        <v>0</v>
      </c>
      <c r="X4" s="1">
        <v>0</v>
      </c>
      <c r="Y4" s="1">
        <v>1</v>
      </c>
      <c r="Z4" s="1">
        <v>1</v>
      </c>
      <c r="AA4" s="1">
        <v>4</v>
      </c>
      <c r="AB4" s="1">
        <v>0</v>
      </c>
      <c r="AC4" s="1">
        <v>2</v>
      </c>
      <c r="AD4" s="1">
        <v>0</v>
      </c>
      <c r="AE4" s="1">
        <v>0</v>
      </c>
      <c r="AF4" s="1">
        <v>18</v>
      </c>
      <c r="AG4" s="1">
        <v>63</v>
      </c>
      <c r="AH4" s="1">
        <v>137</v>
      </c>
      <c r="AI4" s="1">
        <v>0</v>
      </c>
      <c r="AJ4" s="1">
        <v>0</v>
      </c>
      <c r="AK4" s="1">
        <v>1</v>
      </c>
      <c r="AL4" s="1">
        <v>0</v>
      </c>
      <c r="AM4" s="1">
        <v>2</v>
      </c>
      <c r="AN4" s="1" t="s">
        <v>568</v>
      </c>
      <c r="AO4" s="1">
        <v>239</v>
      </c>
      <c r="AP4" s="71" t="s">
        <v>972</v>
      </c>
      <c r="AQ4" s="1">
        <v>0</v>
      </c>
      <c r="AR4" s="71" t="s">
        <v>973</v>
      </c>
      <c r="AS4" s="71" t="s">
        <v>974</v>
      </c>
      <c r="AT4" s="71" t="s">
        <v>975</v>
      </c>
      <c r="AU4" s="1">
        <v>5.0209205020000001</v>
      </c>
      <c r="AV4" s="1">
        <v>7</v>
      </c>
      <c r="AW4" s="1" t="s">
        <v>128</v>
      </c>
      <c r="AX4" s="1" t="s">
        <v>178</v>
      </c>
      <c r="AY4" s="1" t="s">
        <v>124</v>
      </c>
      <c r="AZ4" s="1" t="s">
        <v>138</v>
      </c>
      <c r="BA4" s="1" t="s">
        <v>146</v>
      </c>
      <c r="BB4" s="1" t="s">
        <v>124</v>
      </c>
      <c r="BC4" s="1" t="s">
        <v>135</v>
      </c>
      <c r="BD4" s="1" t="s">
        <v>976</v>
      </c>
      <c r="BE4" s="1" t="s">
        <v>158</v>
      </c>
      <c r="BF4" s="1">
        <v>50</v>
      </c>
      <c r="BG4" s="1" t="s">
        <v>142</v>
      </c>
      <c r="BH4" s="1">
        <v>10</v>
      </c>
      <c r="BI4" s="1">
        <v>5</v>
      </c>
      <c r="BJ4" s="1">
        <v>85</v>
      </c>
      <c r="BK4" s="1">
        <v>0</v>
      </c>
      <c r="BL4" s="1">
        <v>0</v>
      </c>
      <c r="BO4" s="1">
        <v>5</v>
      </c>
      <c r="BP4" s="1">
        <v>5</v>
      </c>
      <c r="BQ4" s="1">
        <v>10</v>
      </c>
      <c r="BR4" s="1">
        <v>70</v>
      </c>
      <c r="BS4" s="1">
        <v>10</v>
      </c>
      <c r="BT4" s="1" t="s">
        <v>228</v>
      </c>
      <c r="BU4" s="1" t="s">
        <v>103</v>
      </c>
      <c r="BV4" s="1" t="s">
        <v>228</v>
      </c>
      <c r="BW4" s="1" t="s">
        <v>228</v>
      </c>
      <c r="BX4" s="1" t="s">
        <v>104</v>
      </c>
      <c r="BY4" s="1" t="s">
        <v>228</v>
      </c>
      <c r="BZ4" s="1" t="s">
        <v>104</v>
      </c>
      <c r="CA4" s="1" t="s">
        <v>228</v>
      </c>
      <c r="CC4" s="1" t="s">
        <v>228</v>
      </c>
      <c r="CD4" s="1" t="s">
        <v>228</v>
      </c>
      <c r="CE4" s="1" t="s">
        <v>228</v>
      </c>
      <c r="CF4" s="1" t="s">
        <v>111</v>
      </c>
      <c r="CG4" s="1" t="s">
        <v>103</v>
      </c>
      <c r="CJ4" s="1" t="s">
        <v>977</v>
      </c>
      <c r="CK4" s="1" t="s">
        <v>978</v>
      </c>
      <c r="CL4" s="1" t="s">
        <v>194</v>
      </c>
      <c r="CM4" s="1" t="s">
        <v>979</v>
      </c>
    </row>
    <row r="5" spans="1:91" x14ac:dyDescent="0.2">
      <c r="A5" s="1" t="s">
        <v>246</v>
      </c>
      <c r="B5" s="1" t="s">
        <v>764</v>
      </c>
      <c r="C5" s="1">
        <v>39.193939</v>
      </c>
      <c r="D5" s="1">
        <v>-77.667640000000006</v>
      </c>
      <c r="E5" s="1" t="s">
        <v>363</v>
      </c>
      <c r="F5" s="2">
        <v>45397</v>
      </c>
      <c r="G5" s="1">
        <v>4</v>
      </c>
      <c r="H5" s="1" t="s">
        <v>244</v>
      </c>
      <c r="I5" s="1" t="s">
        <v>981</v>
      </c>
      <c r="J5" s="1">
        <v>25</v>
      </c>
      <c r="K5" s="1">
        <v>12</v>
      </c>
      <c r="L5" s="1" t="s">
        <v>127</v>
      </c>
      <c r="M5" s="1" t="s">
        <v>450</v>
      </c>
      <c r="N5" s="1">
        <v>60</v>
      </c>
      <c r="O5" s="1">
        <v>90</v>
      </c>
      <c r="P5" s="1">
        <v>90</v>
      </c>
      <c r="S5" s="1" t="s">
        <v>982</v>
      </c>
      <c r="T5" s="1">
        <v>5</v>
      </c>
      <c r="U5" s="1">
        <v>1</v>
      </c>
      <c r="V5" s="1">
        <v>0</v>
      </c>
      <c r="W5" s="1">
        <v>0</v>
      </c>
      <c r="X5" s="1">
        <v>0</v>
      </c>
      <c r="Y5" s="1">
        <v>0</v>
      </c>
      <c r="Z5" s="1">
        <v>2</v>
      </c>
      <c r="AA5" s="1">
        <v>16</v>
      </c>
      <c r="AB5" s="1">
        <v>0</v>
      </c>
      <c r="AC5" s="1">
        <v>0</v>
      </c>
      <c r="AD5" s="1">
        <v>0</v>
      </c>
      <c r="AE5" s="1">
        <v>2</v>
      </c>
      <c r="AF5" s="1">
        <v>19</v>
      </c>
      <c r="AG5" s="1">
        <v>91</v>
      </c>
      <c r="AH5" s="1">
        <v>120</v>
      </c>
      <c r="AI5" s="1">
        <v>1</v>
      </c>
      <c r="AJ5" s="1">
        <v>0</v>
      </c>
      <c r="AK5" s="1">
        <v>0</v>
      </c>
      <c r="AL5" s="1">
        <v>0</v>
      </c>
      <c r="AM5" s="1">
        <v>0</v>
      </c>
      <c r="AO5" s="1">
        <v>257</v>
      </c>
      <c r="AP5" s="71" t="s">
        <v>983</v>
      </c>
      <c r="AQ5" s="1">
        <v>0</v>
      </c>
      <c r="AR5" s="1">
        <v>0</v>
      </c>
      <c r="AS5" s="71" t="s">
        <v>984</v>
      </c>
      <c r="AT5" s="71" t="s">
        <v>985</v>
      </c>
      <c r="AU5" s="71" t="s">
        <v>986</v>
      </c>
      <c r="AV5" s="1">
        <v>8</v>
      </c>
      <c r="AW5" s="1" t="s">
        <v>143</v>
      </c>
      <c r="AX5" s="1" t="s">
        <v>753</v>
      </c>
      <c r="AY5" s="1" t="s">
        <v>124</v>
      </c>
      <c r="AZ5" s="1" t="s">
        <v>138</v>
      </c>
      <c r="BA5" s="1" t="s">
        <v>146</v>
      </c>
      <c r="BB5" s="1" t="s">
        <v>124</v>
      </c>
      <c r="BC5" s="1" t="s">
        <v>135</v>
      </c>
      <c r="BD5" s="1" t="s">
        <v>141</v>
      </c>
      <c r="BE5" s="1" t="s">
        <v>158</v>
      </c>
      <c r="BF5" s="1">
        <v>90</v>
      </c>
      <c r="BG5" s="1" t="s">
        <v>127</v>
      </c>
      <c r="BH5" s="1">
        <v>40</v>
      </c>
      <c r="BI5" s="1">
        <v>40</v>
      </c>
      <c r="BJ5" s="1">
        <v>10</v>
      </c>
      <c r="BK5" s="1">
        <v>0</v>
      </c>
      <c r="BL5" s="1">
        <v>0</v>
      </c>
      <c r="BO5" s="1">
        <v>5</v>
      </c>
      <c r="BP5" s="1">
        <v>5</v>
      </c>
      <c r="BQ5" s="1">
        <v>10</v>
      </c>
      <c r="BR5" s="1">
        <v>75</v>
      </c>
      <c r="BS5" s="1">
        <v>5</v>
      </c>
      <c r="BT5" s="1" t="s">
        <v>228</v>
      </c>
      <c r="BU5" s="1" t="s">
        <v>104</v>
      </c>
      <c r="BV5" s="1" t="s">
        <v>228</v>
      </c>
      <c r="BW5" s="1" t="s">
        <v>228</v>
      </c>
      <c r="BX5" s="1" t="s">
        <v>104</v>
      </c>
      <c r="BY5" s="1" t="s">
        <v>228</v>
      </c>
      <c r="BZ5" s="1" t="s">
        <v>111</v>
      </c>
      <c r="CA5" s="1" t="s">
        <v>228</v>
      </c>
      <c r="CC5" s="1" t="s">
        <v>228</v>
      </c>
      <c r="CE5" s="1" t="s">
        <v>228</v>
      </c>
      <c r="CF5" s="1" t="s">
        <v>104</v>
      </c>
      <c r="CG5" s="1" t="s">
        <v>104</v>
      </c>
      <c r="CJ5" s="1" t="s">
        <v>977</v>
      </c>
      <c r="CK5" s="1" t="s">
        <v>987</v>
      </c>
      <c r="CL5" s="1" t="s">
        <v>127</v>
      </c>
      <c r="CM5" s="1" t="s">
        <v>445</v>
      </c>
    </row>
    <row r="6" spans="1:91" x14ac:dyDescent="0.2">
      <c r="A6" s="1" t="s">
        <v>225</v>
      </c>
      <c r="B6" s="1" t="s">
        <v>820</v>
      </c>
      <c r="C6" s="1">
        <v>39.105601999999998</v>
      </c>
      <c r="D6" s="1">
        <v>-77.562359999999998</v>
      </c>
      <c r="E6" s="1" t="s">
        <v>821</v>
      </c>
      <c r="F6" s="2">
        <v>45393</v>
      </c>
      <c r="G6" s="1">
        <v>3</v>
      </c>
      <c r="H6" s="1" t="s">
        <v>244</v>
      </c>
      <c r="I6" s="1" t="s">
        <v>989</v>
      </c>
      <c r="J6" s="1">
        <v>5</v>
      </c>
      <c r="K6" s="1">
        <v>7</v>
      </c>
      <c r="L6" s="1" t="s">
        <v>122</v>
      </c>
      <c r="M6" s="1" t="s">
        <v>990</v>
      </c>
      <c r="N6" s="1" t="s">
        <v>991</v>
      </c>
      <c r="O6" s="1">
        <v>90</v>
      </c>
      <c r="S6" s="1" t="s">
        <v>992</v>
      </c>
      <c r="T6" s="1">
        <v>0</v>
      </c>
      <c r="U6" s="1">
        <v>157</v>
      </c>
      <c r="V6" s="1">
        <v>0</v>
      </c>
      <c r="W6" s="1">
        <v>0</v>
      </c>
      <c r="X6" s="1">
        <v>0</v>
      </c>
      <c r="Y6" s="1">
        <v>2</v>
      </c>
      <c r="Z6" s="1">
        <v>0</v>
      </c>
      <c r="AA6" s="1">
        <v>0</v>
      </c>
      <c r="AB6" s="1">
        <v>0</v>
      </c>
      <c r="AC6" s="1">
        <v>0</v>
      </c>
      <c r="AD6" s="1">
        <v>3</v>
      </c>
      <c r="AE6" s="1">
        <v>0</v>
      </c>
      <c r="AF6" s="1">
        <v>2</v>
      </c>
      <c r="AG6" s="1">
        <v>93</v>
      </c>
      <c r="AH6" s="1">
        <v>71</v>
      </c>
      <c r="AI6" s="1">
        <v>2</v>
      </c>
      <c r="AJ6" s="1">
        <v>0</v>
      </c>
      <c r="AK6" s="1">
        <v>1</v>
      </c>
      <c r="AL6" s="1">
        <v>0</v>
      </c>
      <c r="AM6" s="1">
        <v>0</v>
      </c>
      <c r="AO6" s="1">
        <v>331</v>
      </c>
      <c r="AP6" s="1">
        <v>0</v>
      </c>
      <c r="AQ6" s="1">
        <v>0.90634441099999996</v>
      </c>
      <c r="AR6" s="71" t="s">
        <v>993</v>
      </c>
      <c r="AS6" s="71" t="s">
        <v>994</v>
      </c>
      <c r="AT6" s="71" t="s">
        <v>995</v>
      </c>
      <c r="AU6" s="71" t="s">
        <v>996</v>
      </c>
      <c r="AV6" s="1">
        <v>3</v>
      </c>
      <c r="AW6" s="1" t="s">
        <v>128</v>
      </c>
      <c r="AX6" s="1" t="s">
        <v>129</v>
      </c>
      <c r="AY6" s="1" t="s">
        <v>124</v>
      </c>
      <c r="AZ6" s="1" t="s">
        <v>138</v>
      </c>
      <c r="BA6" s="1" t="s">
        <v>583</v>
      </c>
      <c r="BB6" s="1" t="s">
        <v>124</v>
      </c>
      <c r="BC6" s="1" t="s">
        <v>135</v>
      </c>
      <c r="BD6" s="1" t="s">
        <v>997</v>
      </c>
      <c r="BE6" s="1" t="s">
        <v>158</v>
      </c>
      <c r="BF6" s="1">
        <v>90</v>
      </c>
      <c r="BG6" s="1" t="s">
        <v>142</v>
      </c>
      <c r="BH6" s="1">
        <v>8</v>
      </c>
      <c r="BI6" s="1">
        <v>0</v>
      </c>
      <c r="BJ6" s="1">
        <v>90</v>
      </c>
      <c r="BK6" s="1">
        <v>0</v>
      </c>
      <c r="BL6" s="1">
        <v>2</v>
      </c>
      <c r="BO6" s="1">
        <v>0</v>
      </c>
      <c r="BP6" s="1">
        <v>15</v>
      </c>
      <c r="BQ6" s="1">
        <v>0</v>
      </c>
      <c r="BR6" s="1">
        <v>85</v>
      </c>
      <c r="BS6" s="1">
        <v>0</v>
      </c>
      <c r="BT6" s="1" t="s">
        <v>228</v>
      </c>
      <c r="BU6" s="1" t="s">
        <v>104</v>
      </c>
      <c r="BV6" s="1" t="s">
        <v>228</v>
      </c>
      <c r="BW6" s="1" t="s">
        <v>228</v>
      </c>
      <c r="BX6" s="1" t="s">
        <v>111</v>
      </c>
      <c r="BY6" s="1" t="s">
        <v>228</v>
      </c>
      <c r="BZ6" s="1" t="s">
        <v>228</v>
      </c>
      <c r="CA6" s="1" t="s">
        <v>228</v>
      </c>
      <c r="CC6" s="1" t="s">
        <v>228</v>
      </c>
      <c r="CD6" s="1" t="s">
        <v>228</v>
      </c>
      <c r="CE6" s="1" t="s">
        <v>228</v>
      </c>
      <c r="CF6" s="1" t="s">
        <v>103</v>
      </c>
      <c r="CG6" s="1" t="s">
        <v>228</v>
      </c>
      <c r="CJ6" s="1" t="s">
        <v>998</v>
      </c>
      <c r="CK6" s="1" t="s">
        <v>999</v>
      </c>
      <c r="CL6" s="1" t="s">
        <v>194</v>
      </c>
      <c r="CM6" s="1" t="s">
        <v>1000</v>
      </c>
    </row>
    <row r="7" spans="1:91" ht="22.5" x14ac:dyDescent="0.2">
      <c r="A7" s="1" t="s">
        <v>172</v>
      </c>
      <c r="B7" s="1" t="s">
        <v>847</v>
      </c>
      <c r="C7" s="1">
        <v>39.102643</v>
      </c>
      <c r="D7" s="1">
        <v>-77.569197000000003</v>
      </c>
      <c r="E7" s="3" t="s">
        <v>848</v>
      </c>
      <c r="F7" s="2">
        <v>45396</v>
      </c>
      <c r="G7" s="1">
        <v>4</v>
      </c>
      <c r="H7" s="1" t="s">
        <v>244</v>
      </c>
      <c r="I7" s="1" t="s">
        <v>838</v>
      </c>
      <c r="J7" s="1">
        <v>15</v>
      </c>
      <c r="K7" s="1">
        <v>8</v>
      </c>
      <c r="L7" s="1" t="s">
        <v>122</v>
      </c>
      <c r="M7" s="1" t="s">
        <v>1002</v>
      </c>
      <c r="N7" s="1" t="s">
        <v>1003</v>
      </c>
      <c r="O7" s="1">
        <v>90</v>
      </c>
      <c r="S7" s="1" t="s">
        <v>1004</v>
      </c>
      <c r="T7" s="1">
        <v>3</v>
      </c>
      <c r="U7" s="1">
        <v>5</v>
      </c>
      <c r="V7" s="1">
        <v>0</v>
      </c>
      <c r="W7" s="1">
        <v>0</v>
      </c>
      <c r="X7" s="1">
        <v>0</v>
      </c>
      <c r="Y7" s="1">
        <v>5</v>
      </c>
      <c r="Z7" s="1">
        <v>3</v>
      </c>
      <c r="AA7" s="1">
        <v>1</v>
      </c>
      <c r="AB7" s="1">
        <v>1</v>
      </c>
      <c r="AC7" s="1">
        <v>0</v>
      </c>
      <c r="AD7" s="1">
        <v>5</v>
      </c>
      <c r="AE7" s="1">
        <v>14</v>
      </c>
      <c r="AF7" s="1">
        <v>21</v>
      </c>
      <c r="AG7" s="1">
        <v>140</v>
      </c>
      <c r="AH7" s="1">
        <v>156</v>
      </c>
      <c r="AI7" s="1">
        <v>8</v>
      </c>
      <c r="AJ7" s="1">
        <v>0</v>
      </c>
      <c r="AK7" s="1">
        <v>0</v>
      </c>
      <c r="AL7" s="1">
        <v>0</v>
      </c>
      <c r="AM7" s="1">
        <v>0</v>
      </c>
      <c r="AO7" s="1">
        <v>362</v>
      </c>
      <c r="AP7" s="71" t="s">
        <v>1005</v>
      </c>
      <c r="AQ7" s="71" t="s">
        <v>1006</v>
      </c>
      <c r="AR7" s="1">
        <v>0</v>
      </c>
      <c r="AS7" s="71" t="s">
        <v>1007</v>
      </c>
      <c r="AT7" s="1">
        <v>85.635359120000004</v>
      </c>
      <c r="AU7" s="71" t="s">
        <v>1008</v>
      </c>
      <c r="AV7" s="1">
        <v>7</v>
      </c>
      <c r="AW7" s="1" t="s">
        <v>128</v>
      </c>
      <c r="AX7" s="1" t="s">
        <v>1009</v>
      </c>
      <c r="AY7" s="1" t="s">
        <v>174</v>
      </c>
      <c r="AZ7" s="1" t="s">
        <v>138</v>
      </c>
      <c r="BA7" s="1" t="s">
        <v>146</v>
      </c>
      <c r="BB7" s="1" t="s">
        <v>124</v>
      </c>
      <c r="BD7" s="1" t="s">
        <v>1010</v>
      </c>
      <c r="BE7" s="1" t="s">
        <v>158</v>
      </c>
      <c r="BG7" s="1" t="s">
        <v>132</v>
      </c>
      <c r="BH7" s="1">
        <v>30</v>
      </c>
      <c r="BI7" s="1">
        <v>15</v>
      </c>
      <c r="BJ7" s="1">
        <v>5</v>
      </c>
      <c r="BK7" s="1">
        <v>0</v>
      </c>
      <c r="BL7" s="1">
        <v>50</v>
      </c>
      <c r="BO7" s="1">
        <v>5</v>
      </c>
      <c r="BP7" s="1">
        <v>0</v>
      </c>
      <c r="BQ7" s="1">
        <v>70</v>
      </c>
      <c r="BR7" s="1">
        <v>15</v>
      </c>
      <c r="BS7" s="1">
        <v>5</v>
      </c>
      <c r="BT7" s="1" t="s">
        <v>228</v>
      </c>
      <c r="BU7" s="1" t="s">
        <v>111</v>
      </c>
      <c r="BV7" s="1" t="s">
        <v>228</v>
      </c>
      <c r="BW7" s="1" t="s">
        <v>228</v>
      </c>
      <c r="BX7" s="1" t="s">
        <v>111</v>
      </c>
      <c r="BY7" s="1" t="s">
        <v>228</v>
      </c>
      <c r="BZ7" s="1" t="s">
        <v>228</v>
      </c>
      <c r="CA7" s="1" t="s">
        <v>228</v>
      </c>
      <c r="CC7" s="1" t="s">
        <v>228</v>
      </c>
      <c r="CD7" s="1" t="s">
        <v>228</v>
      </c>
      <c r="CE7" s="1" t="s">
        <v>228</v>
      </c>
      <c r="CF7" s="1" t="s">
        <v>103</v>
      </c>
      <c r="CG7" s="1" t="s">
        <v>228</v>
      </c>
      <c r="CJ7" s="1" t="s">
        <v>1011</v>
      </c>
      <c r="CK7" s="1" t="s">
        <v>1012</v>
      </c>
      <c r="CL7" s="1" t="s">
        <v>132</v>
      </c>
    </row>
    <row r="8" spans="1:91" x14ac:dyDescent="0.2">
      <c r="A8" s="1" t="s">
        <v>172</v>
      </c>
      <c r="B8" s="1" t="s">
        <v>828</v>
      </c>
      <c r="C8" s="1">
        <v>39.095550000000003</v>
      </c>
      <c r="D8" s="1">
        <v>-77.542400000000001</v>
      </c>
      <c r="E8" s="1" t="s">
        <v>829</v>
      </c>
      <c r="F8" s="2">
        <v>45395</v>
      </c>
      <c r="G8" s="1">
        <v>5</v>
      </c>
      <c r="H8" s="1" t="s">
        <v>244</v>
      </c>
      <c r="I8" s="1" t="s">
        <v>838</v>
      </c>
      <c r="J8" s="1">
        <v>20</v>
      </c>
      <c r="K8" s="1">
        <v>8</v>
      </c>
      <c r="L8" s="1" t="s">
        <v>122</v>
      </c>
      <c r="M8" s="1" t="s">
        <v>1014</v>
      </c>
      <c r="N8" s="1" t="s">
        <v>800</v>
      </c>
      <c r="O8" s="1">
        <v>90</v>
      </c>
      <c r="S8" s="1" t="s">
        <v>1015</v>
      </c>
      <c r="T8" s="1">
        <v>7</v>
      </c>
      <c r="U8" s="1">
        <v>4</v>
      </c>
      <c r="V8" s="1">
        <v>0</v>
      </c>
      <c r="W8" s="1">
        <v>0</v>
      </c>
      <c r="X8" s="1">
        <v>0</v>
      </c>
      <c r="Y8" s="1">
        <v>1</v>
      </c>
      <c r="Z8" s="1">
        <v>0</v>
      </c>
      <c r="AA8" s="1">
        <v>1</v>
      </c>
      <c r="AB8" s="1">
        <v>1</v>
      </c>
      <c r="AC8" s="1">
        <v>1</v>
      </c>
      <c r="AD8" s="1">
        <v>3</v>
      </c>
      <c r="AE8" s="1">
        <v>5</v>
      </c>
      <c r="AF8" s="1">
        <v>8</v>
      </c>
      <c r="AG8" s="1">
        <v>67</v>
      </c>
      <c r="AH8" s="1">
        <v>172</v>
      </c>
      <c r="AI8" s="1">
        <v>1</v>
      </c>
      <c r="AJ8" s="1">
        <v>0</v>
      </c>
      <c r="AK8" s="1">
        <v>1</v>
      </c>
      <c r="AL8" s="1">
        <v>0</v>
      </c>
      <c r="AM8" s="1">
        <v>0</v>
      </c>
      <c r="AO8" s="1">
        <v>272</v>
      </c>
      <c r="AP8" s="71" t="s">
        <v>1016</v>
      </c>
      <c r="AQ8" s="71" t="s">
        <v>1017</v>
      </c>
      <c r="AR8" s="71" t="s">
        <v>1018</v>
      </c>
      <c r="AS8" s="71" t="s">
        <v>1019</v>
      </c>
      <c r="AT8" s="71" t="s">
        <v>1020</v>
      </c>
      <c r="AU8" s="71" t="s">
        <v>1021</v>
      </c>
      <c r="AV8" s="1">
        <v>5</v>
      </c>
      <c r="AW8" s="1" t="s">
        <v>128</v>
      </c>
      <c r="AX8" s="1" t="s">
        <v>753</v>
      </c>
      <c r="AY8" s="1" t="s">
        <v>124</v>
      </c>
      <c r="AZ8" s="1" t="s">
        <v>138</v>
      </c>
      <c r="BA8" s="1" t="s">
        <v>146</v>
      </c>
      <c r="BB8" s="1" t="s">
        <v>124</v>
      </c>
      <c r="BC8" s="1" t="s">
        <v>135</v>
      </c>
      <c r="BD8" s="1" t="s">
        <v>1022</v>
      </c>
      <c r="BE8" s="1" t="s">
        <v>158</v>
      </c>
      <c r="BF8" s="1">
        <v>90</v>
      </c>
      <c r="BG8" s="1" t="s">
        <v>132</v>
      </c>
      <c r="BH8" s="1">
        <v>40</v>
      </c>
      <c r="BI8" s="1">
        <v>20</v>
      </c>
      <c r="BJ8" s="1">
        <v>5</v>
      </c>
      <c r="BK8" s="1">
        <v>0</v>
      </c>
      <c r="BL8" s="1">
        <v>35</v>
      </c>
      <c r="BM8" s="1">
        <v>0</v>
      </c>
      <c r="BO8" s="1">
        <v>5</v>
      </c>
      <c r="BP8" s="1">
        <v>0</v>
      </c>
      <c r="BQ8" s="1">
        <v>35</v>
      </c>
      <c r="BR8" s="1">
        <v>60</v>
      </c>
      <c r="BS8" s="1">
        <v>0</v>
      </c>
      <c r="BT8" s="1" t="s">
        <v>228</v>
      </c>
      <c r="BU8" s="1" t="s">
        <v>111</v>
      </c>
      <c r="BV8" s="1" t="s">
        <v>228</v>
      </c>
      <c r="BW8" s="1" t="s">
        <v>228</v>
      </c>
      <c r="BX8" s="1" t="s">
        <v>111</v>
      </c>
      <c r="BY8" s="1" t="s">
        <v>228</v>
      </c>
      <c r="BZ8" s="1" t="s">
        <v>228</v>
      </c>
      <c r="CA8" s="1" t="s">
        <v>228</v>
      </c>
      <c r="CC8" s="1" t="s">
        <v>228</v>
      </c>
      <c r="CD8" s="1" t="s">
        <v>228</v>
      </c>
      <c r="CE8" s="1" t="s">
        <v>228</v>
      </c>
      <c r="CF8" s="1" t="s">
        <v>103</v>
      </c>
      <c r="CG8" s="1" t="s">
        <v>228</v>
      </c>
      <c r="CJ8" s="1" t="s">
        <v>1023</v>
      </c>
      <c r="CK8" s="1" t="s">
        <v>1024</v>
      </c>
      <c r="CL8" s="1" t="s">
        <v>127</v>
      </c>
    </row>
    <row r="9" spans="1:91" x14ac:dyDescent="0.2">
      <c r="A9" s="1" t="s">
        <v>168</v>
      </c>
      <c r="B9" s="1" t="s">
        <v>169</v>
      </c>
      <c r="C9" s="1">
        <v>39.190199999999997</v>
      </c>
      <c r="D9" s="1">
        <v>-77.614900000000006</v>
      </c>
      <c r="F9" s="2">
        <v>45396</v>
      </c>
      <c r="G9" s="1">
        <v>4</v>
      </c>
      <c r="H9" s="1" t="s">
        <v>244</v>
      </c>
      <c r="I9" s="1" t="s">
        <v>170</v>
      </c>
      <c r="J9" s="1">
        <v>15</v>
      </c>
      <c r="K9" s="1">
        <v>14</v>
      </c>
      <c r="L9" s="1" t="s">
        <v>127</v>
      </c>
      <c r="M9" s="1" t="s">
        <v>619</v>
      </c>
      <c r="N9" s="1" t="s">
        <v>1026</v>
      </c>
      <c r="O9" s="1">
        <v>80</v>
      </c>
      <c r="S9" s="1" t="s">
        <v>1027</v>
      </c>
      <c r="T9" s="1">
        <v>1</v>
      </c>
      <c r="U9" s="1">
        <v>0</v>
      </c>
      <c r="V9" s="1">
        <v>1</v>
      </c>
      <c r="W9" s="1">
        <v>0</v>
      </c>
      <c r="X9" s="1">
        <v>0</v>
      </c>
      <c r="Y9" s="1">
        <v>0</v>
      </c>
      <c r="Z9" s="1">
        <v>75</v>
      </c>
      <c r="AA9" s="1">
        <v>0</v>
      </c>
      <c r="AB9" s="1">
        <v>0</v>
      </c>
      <c r="AC9" s="1">
        <v>0</v>
      </c>
      <c r="AD9" s="1">
        <v>1</v>
      </c>
      <c r="AE9" s="1">
        <v>0</v>
      </c>
      <c r="AF9" s="1">
        <v>53</v>
      </c>
      <c r="AG9" s="1">
        <v>204</v>
      </c>
      <c r="AH9" s="1">
        <v>3</v>
      </c>
      <c r="AI9" s="1">
        <v>5</v>
      </c>
      <c r="AJ9" s="1">
        <v>0</v>
      </c>
      <c r="AK9" s="1">
        <v>0</v>
      </c>
      <c r="AL9" s="1">
        <v>1</v>
      </c>
      <c r="AM9" s="1">
        <v>0</v>
      </c>
      <c r="AO9" s="1">
        <v>344</v>
      </c>
      <c r="AP9" s="71" t="s">
        <v>1028</v>
      </c>
      <c r="AQ9" s="71" t="s">
        <v>1029</v>
      </c>
      <c r="AR9" s="1">
        <v>0</v>
      </c>
      <c r="AS9" s="71" t="s">
        <v>1030</v>
      </c>
      <c r="AT9" s="71" t="s">
        <v>1031</v>
      </c>
      <c r="AU9" s="1">
        <v>0.87209302300000002</v>
      </c>
      <c r="AV9" s="1">
        <v>10</v>
      </c>
      <c r="AW9" s="1" t="s">
        <v>167</v>
      </c>
      <c r="AX9" s="1" t="s">
        <v>129</v>
      </c>
      <c r="AY9" s="1" t="s">
        <v>124</v>
      </c>
      <c r="AZ9" s="1" t="s">
        <v>138</v>
      </c>
      <c r="BA9" s="1" t="s">
        <v>1032</v>
      </c>
      <c r="BB9" s="1" t="s">
        <v>124</v>
      </c>
      <c r="BC9" s="1" t="s">
        <v>140</v>
      </c>
      <c r="BD9" s="1" t="s">
        <v>156</v>
      </c>
      <c r="BE9" s="1" t="s">
        <v>131</v>
      </c>
      <c r="BG9" s="1" t="s">
        <v>132</v>
      </c>
      <c r="BH9" s="1">
        <v>50</v>
      </c>
      <c r="BI9" s="1">
        <v>25</v>
      </c>
      <c r="BJ9" s="1">
        <v>25</v>
      </c>
      <c r="BO9" s="1">
        <v>5</v>
      </c>
      <c r="BP9" s="1">
        <v>5</v>
      </c>
      <c r="BQ9" s="1">
        <v>85</v>
      </c>
      <c r="BR9" s="1">
        <v>5</v>
      </c>
      <c r="BS9" s="1">
        <v>0</v>
      </c>
      <c r="BT9" s="1" t="s">
        <v>518</v>
      </c>
      <c r="BU9" s="1" t="s">
        <v>228</v>
      </c>
      <c r="BV9" s="1" t="s">
        <v>518</v>
      </c>
      <c r="BW9" s="1" t="s">
        <v>518</v>
      </c>
      <c r="BX9" s="1" t="s">
        <v>518</v>
      </c>
      <c r="BY9" s="1" t="s">
        <v>518</v>
      </c>
      <c r="BZ9" s="1" t="s">
        <v>228</v>
      </c>
      <c r="CA9" s="1" t="s">
        <v>228</v>
      </c>
      <c r="CB9" s="1" t="s">
        <v>228</v>
      </c>
      <c r="CC9" s="1" t="s">
        <v>228</v>
      </c>
      <c r="CE9" s="1" t="s">
        <v>228</v>
      </c>
      <c r="CF9" s="1" t="s">
        <v>745</v>
      </c>
      <c r="CG9" s="1" t="s">
        <v>745</v>
      </c>
      <c r="CK9" s="1" t="s">
        <v>217</v>
      </c>
      <c r="CL9" s="1" t="s">
        <v>194</v>
      </c>
    </row>
    <row r="10" spans="1:91" x14ac:dyDescent="0.2">
      <c r="A10" s="1" t="s">
        <v>563</v>
      </c>
      <c r="B10" s="1" t="s">
        <v>564</v>
      </c>
      <c r="C10" s="1">
        <v>39.274270999999999</v>
      </c>
      <c r="D10" s="1">
        <v>-77.557479999999998</v>
      </c>
      <c r="E10" s="1" t="s">
        <v>565</v>
      </c>
      <c r="F10" s="2">
        <v>45400</v>
      </c>
      <c r="G10" s="1">
        <v>3</v>
      </c>
      <c r="H10" s="1" t="s">
        <v>244</v>
      </c>
      <c r="I10" s="1" t="s">
        <v>1034</v>
      </c>
      <c r="J10" s="1">
        <v>30</v>
      </c>
      <c r="K10" s="1">
        <v>14</v>
      </c>
      <c r="L10" s="1" t="s">
        <v>127</v>
      </c>
      <c r="M10" s="1" t="s">
        <v>450</v>
      </c>
      <c r="N10" s="1" t="s">
        <v>720</v>
      </c>
      <c r="O10" s="1">
        <v>90</v>
      </c>
      <c r="P10" s="1">
        <v>60</v>
      </c>
      <c r="S10" s="1" t="s">
        <v>1035</v>
      </c>
      <c r="T10" s="1">
        <v>106</v>
      </c>
      <c r="U10" s="1">
        <v>0</v>
      </c>
      <c r="V10" s="1">
        <v>0</v>
      </c>
      <c r="W10" s="1">
        <v>0</v>
      </c>
      <c r="X10" s="1">
        <v>0</v>
      </c>
      <c r="Y10" s="1">
        <v>0</v>
      </c>
      <c r="Z10" s="1">
        <v>18</v>
      </c>
      <c r="AA10" s="1">
        <v>56</v>
      </c>
      <c r="AB10" s="1">
        <v>0</v>
      </c>
      <c r="AC10" s="1">
        <v>1</v>
      </c>
      <c r="AD10" s="1">
        <v>0</v>
      </c>
      <c r="AE10" s="1">
        <v>0</v>
      </c>
      <c r="AF10" s="1">
        <v>15</v>
      </c>
      <c r="AG10" s="1">
        <v>57</v>
      </c>
      <c r="AH10" s="1">
        <v>20</v>
      </c>
      <c r="AI10" s="1">
        <v>2</v>
      </c>
      <c r="AJ10" s="1">
        <v>0</v>
      </c>
      <c r="AK10" s="1">
        <v>0</v>
      </c>
      <c r="AL10" s="1">
        <v>0</v>
      </c>
      <c r="AM10" s="1">
        <v>0</v>
      </c>
      <c r="AO10" s="1">
        <v>275</v>
      </c>
      <c r="AP10" s="71" t="s">
        <v>1036</v>
      </c>
      <c r="AQ10" s="1">
        <v>0</v>
      </c>
      <c r="AR10" s="1">
        <v>0</v>
      </c>
      <c r="AS10" s="71" t="s">
        <v>1037</v>
      </c>
      <c r="AT10" s="71" t="s">
        <v>1038</v>
      </c>
      <c r="AU10" s="71" t="s">
        <v>1039</v>
      </c>
      <c r="AV10" s="1">
        <v>6</v>
      </c>
      <c r="AW10" s="1" t="s">
        <v>128</v>
      </c>
      <c r="AX10" s="1" t="s">
        <v>148</v>
      </c>
      <c r="AY10" s="1" t="s">
        <v>124</v>
      </c>
      <c r="AZ10" s="1" t="s">
        <v>138</v>
      </c>
      <c r="BA10" s="1" t="s">
        <v>146</v>
      </c>
      <c r="BB10" s="1" t="s">
        <v>124</v>
      </c>
      <c r="BC10" s="1" t="s">
        <v>135</v>
      </c>
      <c r="BD10" s="1" t="s">
        <v>218</v>
      </c>
      <c r="BE10" s="1" t="s">
        <v>98</v>
      </c>
      <c r="BF10" s="1">
        <v>50</v>
      </c>
      <c r="BG10" s="1" t="s">
        <v>132</v>
      </c>
      <c r="BH10" s="1">
        <v>44</v>
      </c>
      <c r="BI10" s="1">
        <v>5</v>
      </c>
      <c r="BJ10" s="1">
        <v>15</v>
      </c>
      <c r="BK10" s="1">
        <v>35</v>
      </c>
      <c r="BL10" s="1">
        <v>1</v>
      </c>
      <c r="BM10" s="1">
        <v>0</v>
      </c>
      <c r="BO10" s="1">
        <v>5</v>
      </c>
      <c r="BP10" s="1">
        <v>5</v>
      </c>
      <c r="BQ10" s="1">
        <v>20</v>
      </c>
      <c r="BR10" s="1">
        <v>60</v>
      </c>
      <c r="BS10" s="1">
        <v>10</v>
      </c>
      <c r="BT10" s="1" t="s">
        <v>228</v>
      </c>
      <c r="BU10" s="1" t="s">
        <v>104</v>
      </c>
      <c r="BV10" s="1" t="s">
        <v>228</v>
      </c>
      <c r="BW10" s="1" t="s">
        <v>228</v>
      </c>
      <c r="BX10" s="1" t="s">
        <v>228</v>
      </c>
      <c r="BY10" s="1" t="s">
        <v>228</v>
      </c>
      <c r="BZ10" s="1" t="s">
        <v>228</v>
      </c>
      <c r="CA10" s="1" t="s">
        <v>228</v>
      </c>
      <c r="CC10" s="1" t="s">
        <v>104</v>
      </c>
      <c r="CE10" s="1" t="s">
        <v>228</v>
      </c>
      <c r="CF10" s="1" t="s">
        <v>104</v>
      </c>
      <c r="CG10" s="1" t="s">
        <v>104</v>
      </c>
      <c r="CJ10" s="1" t="s">
        <v>424</v>
      </c>
      <c r="CK10" s="1" t="s">
        <v>1040</v>
      </c>
      <c r="CL10" s="1" t="s">
        <v>127</v>
      </c>
    </row>
    <row r="11" spans="1:91" x14ac:dyDescent="0.2">
      <c r="A11" s="1" t="s">
        <v>507</v>
      </c>
      <c r="B11" s="1" t="s">
        <v>508</v>
      </c>
      <c r="C11" s="1">
        <v>39.011413259999998</v>
      </c>
      <c r="D11" s="1">
        <v>-77.578687000000002</v>
      </c>
      <c r="F11" s="2">
        <v>45402</v>
      </c>
      <c r="G11" s="1">
        <v>6</v>
      </c>
      <c r="H11" s="1" t="s">
        <v>244</v>
      </c>
      <c r="I11" s="1" t="s">
        <v>449</v>
      </c>
      <c r="J11" s="1">
        <v>7</v>
      </c>
      <c r="K11" s="1">
        <v>6</v>
      </c>
      <c r="L11" s="1" t="s">
        <v>122</v>
      </c>
      <c r="M11" s="1" t="s">
        <v>429</v>
      </c>
      <c r="N11" s="1" t="s">
        <v>430</v>
      </c>
      <c r="O11" s="1">
        <v>90</v>
      </c>
      <c r="P11" s="1">
        <v>90</v>
      </c>
      <c r="S11" s="1" t="s">
        <v>1042</v>
      </c>
      <c r="T11" s="1">
        <v>267</v>
      </c>
      <c r="U11" s="1">
        <v>0</v>
      </c>
      <c r="V11" s="1">
        <v>0</v>
      </c>
      <c r="W11" s="1">
        <v>0</v>
      </c>
      <c r="X11" s="1">
        <v>0</v>
      </c>
      <c r="Y11" s="1">
        <v>0</v>
      </c>
      <c r="Z11" s="1">
        <v>0</v>
      </c>
      <c r="AA11" s="1">
        <v>11</v>
      </c>
      <c r="AB11" s="1">
        <v>0</v>
      </c>
      <c r="AC11" s="1">
        <v>0</v>
      </c>
      <c r="AD11" s="1">
        <v>1</v>
      </c>
      <c r="AE11" s="1">
        <v>0</v>
      </c>
      <c r="AF11" s="1">
        <v>25</v>
      </c>
      <c r="AG11" s="1">
        <v>146</v>
      </c>
      <c r="AH11" s="1">
        <v>83</v>
      </c>
      <c r="AI11" s="1">
        <v>9</v>
      </c>
      <c r="AJ11" s="1">
        <v>0</v>
      </c>
      <c r="AK11" s="1">
        <v>4</v>
      </c>
      <c r="AL11" s="1">
        <v>0</v>
      </c>
      <c r="AM11" s="1">
        <v>1</v>
      </c>
      <c r="AN11" s="1" t="s">
        <v>947</v>
      </c>
      <c r="AO11" s="1">
        <v>547</v>
      </c>
      <c r="AP11" s="71" t="s">
        <v>1043</v>
      </c>
      <c r="AQ11" s="71" t="s">
        <v>1044</v>
      </c>
      <c r="AR11" s="71" t="s">
        <v>1045</v>
      </c>
      <c r="AS11" s="71" t="s">
        <v>1046</v>
      </c>
      <c r="AT11" s="71" t="s">
        <v>1047</v>
      </c>
      <c r="AU11" s="71" t="s">
        <v>1048</v>
      </c>
      <c r="AV11" s="1">
        <v>4</v>
      </c>
      <c r="AW11" s="1" t="s">
        <v>128</v>
      </c>
      <c r="AX11" s="1" t="s">
        <v>129</v>
      </c>
      <c r="AY11" s="1" t="s">
        <v>124</v>
      </c>
      <c r="AZ11" s="1" t="s">
        <v>138</v>
      </c>
      <c r="BA11" s="1" t="s">
        <v>434</v>
      </c>
      <c r="BB11" s="1" t="s">
        <v>124</v>
      </c>
      <c r="BC11" s="1" t="s">
        <v>135</v>
      </c>
      <c r="BD11" s="1" t="s">
        <v>1049</v>
      </c>
      <c r="BE11" s="1" t="s">
        <v>158</v>
      </c>
      <c r="BF11" s="1">
        <v>75</v>
      </c>
      <c r="BG11" s="1" t="s">
        <v>132</v>
      </c>
      <c r="BH11" s="1">
        <v>25</v>
      </c>
      <c r="BI11" s="1">
        <v>30</v>
      </c>
      <c r="BJ11" s="1">
        <v>40</v>
      </c>
      <c r="BK11" s="1">
        <v>5</v>
      </c>
      <c r="BL11" s="1">
        <v>0</v>
      </c>
      <c r="BO11" s="1">
        <v>5</v>
      </c>
      <c r="BP11" s="1">
        <v>0</v>
      </c>
      <c r="BQ11" s="1">
        <v>15</v>
      </c>
      <c r="BR11" s="1">
        <v>80</v>
      </c>
      <c r="BS11" s="1">
        <v>0</v>
      </c>
      <c r="BT11" s="1" t="s">
        <v>228</v>
      </c>
      <c r="BU11" s="1" t="s">
        <v>103</v>
      </c>
      <c r="BV11" s="1" t="s">
        <v>228</v>
      </c>
      <c r="BW11" s="1" t="s">
        <v>228</v>
      </c>
      <c r="BX11" s="1" t="s">
        <v>104</v>
      </c>
      <c r="BY11" s="1" t="s">
        <v>228</v>
      </c>
      <c r="BZ11" s="1" t="s">
        <v>228</v>
      </c>
      <c r="CA11" s="1" t="s">
        <v>228</v>
      </c>
      <c r="CC11" s="1" t="s">
        <v>228</v>
      </c>
      <c r="CE11" s="1" t="s">
        <v>228</v>
      </c>
      <c r="CF11" s="1" t="s">
        <v>103</v>
      </c>
      <c r="CG11" s="1" t="s">
        <v>103</v>
      </c>
      <c r="CJ11" s="1" t="s">
        <v>424</v>
      </c>
      <c r="CK11" s="1" t="s">
        <v>1050</v>
      </c>
      <c r="CL11" s="1" t="s">
        <v>194</v>
      </c>
      <c r="CM11" s="1" t="s">
        <v>1051</v>
      </c>
    </row>
    <row r="12" spans="1:91" x14ac:dyDescent="0.2">
      <c r="A12" s="1" t="s">
        <v>176</v>
      </c>
      <c r="B12" s="1" t="s">
        <v>1053</v>
      </c>
      <c r="C12" s="1">
        <v>39.091189</v>
      </c>
      <c r="D12" s="1">
        <v>-77.502038999999996</v>
      </c>
      <c r="E12" s="1" t="s">
        <v>373</v>
      </c>
      <c r="F12" s="2">
        <v>45402</v>
      </c>
      <c r="G12" s="1">
        <v>7</v>
      </c>
      <c r="H12" s="1" t="s">
        <v>244</v>
      </c>
      <c r="I12" s="1" t="s">
        <v>618</v>
      </c>
      <c r="J12" s="1">
        <v>80</v>
      </c>
      <c r="K12" s="1">
        <v>14</v>
      </c>
      <c r="L12" s="1" t="s">
        <v>127</v>
      </c>
      <c r="M12" s="1" t="s">
        <v>429</v>
      </c>
      <c r="N12" s="1" t="s">
        <v>575</v>
      </c>
      <c r="O12" s="1">
        <v>90</v>
      </c>
      <c r="P12" s="1">
        <v>60</v>
      </c>
      <c r="S12" s="1" t="s">
        <v>1054</v>
      </c>
      <c r="T12" s="1">
        <v>12</v>
      </c>
      <c r="U12" s="1">
        <v>1</v>
      </c>
      <c r="V12" s="1">
        <v>0</v>
      </c>
      <c r="W12" s="1">
        <v>0</v>
      </c>
      <c r="X12" s="1">
        <v>1</v>
      </c>
      <c r="Y12" s="1">
        <v>20</v>
      </c>
      <c r="Z12" s="1">
        <v>28</v>
      </c>
      <c r="AA12" s="1">
        <v>55</v>
      </c>
      <c r="AB12" s="1">
        <v>0</v>
      </c>
      <c r="AC12" s="1">
        <v>1</v>
      </c>
      <c r="AD12" s="1">
        <v>10</v>
      </c>
      <c r="AE12" s="1">
        <v>4</v>
      </c>
      <c r="AF12" s="1">
        <v>9</v>
      </c>
      <c r="AG12" s="1">
        <v>30</v>
      </c>
      <c r="AH12" s="1">
        <v>19</v>
      </c>
      <c r="AI12" s="1">
        <v>0</v>
      </c>
      <c r="AJ12" s="1">
        <v>0</v>
      </c>
      <c r="AK12" s="1">
        <v>1</v>
      </c>
      <c r="AL12" s="1">
        <v>0</v>
      </c>
      <c r="AM12" s="1">
        <v>19</v>
      </c>
      <c r="AN12" s="1" t="s">
        <v>1055</v>
      </c>
      <c r="AO12" s="1">
        <v>210</v>
      </c>
      <c r="AP12" s="71" t="s">
        <v>1056</v>
      </c>
      <c r="AQ12" s="71" t="s">
        <v>1057</v>
      </c>
      <c r="AR12" s="71" t="s">
        <v>1058</v>
      </c>
      <c r="AS12" s="71" t="s">
        <v>1059</v>
      </c>
      <c r="AT12" s="1">
        <v>40</v>
      </c>
      <c r="AU12" s="71" t="s">
        <v>1060</v>
      </c>
      <c r="AV12" s="1">
        <v>9</v>
      </c>
      <c r="AW12" s="1" t="s">
        <v>167</v>
      </c>
      <c r="AX12" s="1" t="s">
        <v>178</v>
      </c>
      <c r="AY12" s="1" t="s">
        <v>124</v>
      </c>
      <c r="AZ12" s="1" t="s">
        <v>138</v>
      </c>
      <c r="BA12" s="1" t="s">
        <v>512</v>
      </c>
      <c r="BB12" s="1" t="s">
        <v>124</v>
      </c>
      <c r="BC12" s="1" t="s">
        <v>135</v>
      </c>
      <c r="BD12" s="1" t="s">
        <v>124</v>
      </c>
      <c r="BG12" s="1" t="s">
        <v>142</v>
      </c>
      <c r="BH12" s="1">
        <v>80</v>
      </c>
      <c r="BI12" s="1">
        <v>0</v>
      </c>
      <c r="BJ12" s="1">
        <v>5</v>
      </c>
      <c r="BK12" s="1">
        <v>5</v>
      </c>
      <c r="BL12" s="1">
        <v>10</v>
      </c>
      <c r="BO12" s="1">
        <v>5</v>
      </c>
      <c r="BP12" s="1">
        <v>10</v>
      </c>
      <c r="BQ12" s="1">
        <v>15</v>
      </c>
      <c r="BR12" s="1">
        <v>70</v>
      </c>
      <c r="BS12" s="1">
        <v>0</v>
      </c>
      <c r="BT12" s="1" t="s">
        <v>518</v>
      </c>
      <c r="BU12" s="1" t="s">
        <v>111</v>
      </c>
      <c r="BV12" s="1" t="s">
        <v>228</v>
      </c>
      <c r="BW12" s="1" t="s">
        <v>228</v>
      </c>
      <c r="BX12" s="1" t="s">
        <v>111</v>
      </c>
      <c r="BY12" s="1" t="s">
        <v>228</v>
      </c>
      <c r="BZ12" s="1" t="s">
        <v>111</v>
      </c>
      <c r="CA12" s="1" t="s">
        <v>228</v>
      </c>
      <c r="CC12" s="1" t="s">
        <v>228</v>
      </c>
      <c r="CE12" s="1" t="s">
        <v>228</v>
      </c>
      <c r="CF12" s="1" t="s">
        <v>104</v>
      </c>
      <c r="CG12" s="1" t="s">
        <v>228</v>
      </c>
      <c r="CJ12" s="1" t="s">
        <v>1061</v>
      </c>
      <c r="CK12" s="1" t="s">
        <v>1062</v>
      </c>
      <c r="CL12" s="1" t="s">
        <v>132</v>
      </c>
      <c r="CM12" s="1" t="s">
        <v>1063</v>
      </c>
    </row>
    <row r="13" spans="1:91" x14ac:dyDescent="0.2">
      <c r="A13" s="1" t="s">
        <v>791</v>
      </c>
      <c r="B13" s="1" t="s">
        <v>791</v>
      </c>
      <c r="C13" s="1">
        <v>39.288153299999998</v>
      </c>
      <c r="D13" s="1">
        <v>-77.736133699999996</v>
      </c>
      <c r="E13" s="1" t="s">
        <v>792</v>
      </c>
      <c r="F13" s="2">
        <v>45405</v>
      </c>
      <c r="G13" s="1">
        <v>4</v>
      </c>
      <c r="H13" s="1" t="s">
        <v>244</v>
      </c>
      <c r="I13" s="1" t="s">
        <v>902</v>
      </c>
      <c r="J13" s="1">
        <v>30</v>
      </c>
      <c r="K13" s="1">
        <v>6</v>
      </c>
      <c r="L13" s="1" t="s">
        <v>122</v>
      </c>
      <c r="M13" s="1" t="s">
        <v>1065</v>
      </c>
      <c r="N13" s="1" t="s">
        <v>441</v>
      </c>
      <c r="O13" s="1">
        <v>90</v>
      </c>
      <c r="P13" s="1">
        <v>90</v>
      </c>
      <c r="S13" s="1" t="s">
        <v>1066</v>
      </c>
      <c r="T13" s="1">
        <v>12</v>
      </c>
      <c r="U13" s="1">
        <v>0</v>
      </c>
      <c r="V13" s="1">
        <v>0</v>
      </c>
      <c r="W13" s="1">
        <v>0</v>
      </c>
      <c r="X13" s="1">
        <v>0</v>
      </c>
      <c r="Y13" s="1">
        <v>0</v>
      </c>
      <c r="Z13" s="1">
        <v>30</v>
      </c>
      <c r="AA13" s="1">
        <v>385</v>
      </c>
      <c r="AB13" s="1">
        <v>0</v>
      </c>
      <c r="AC13" s="1">
        <v>3</v>
      </c>
      <c r="AD13" s="1">
        <v>1</v>
      </c>
      <c r="AE13" s="1">
        <v>5</v>
      </c>
      <c r="AF13" s="1">
        <v>5</v>
      </c>
      <c r="AG13" s="1">
        <v>84</v>
      </c>
      <c r="AH13" s="1">
        <v>3</v>
      </c>
      <c r="AI13" s="1">
        <v>8</v>
      </c>
      <c r="AJ13" s="1">
        <v>0</v>
      </c>
      <c r="AK13" s="1">
        <v>3</v>
      </c>
      <c r="AL13" s="1">
        <v>2</v>
      </c>
      <c r="AO13" s="1">
        <v>541</v>
      </c>
      <c r="AP13" s="71" t="s">
        <v>1067</v>
      </c>
      <c r="AQ13" s="71" t="s">
        <v>1068</v>
      </c>
      <c r="AR13" s="71" t="s">
        <v>1069</v>
      </c>
      <c r="AS13" s="71" t="s">
        <v>1070</v>
      </c>
      <c r="AT13" s="71" t="s">
        <v>1071</v>
      </c>
      <c r="AU13" s="71" t="s">
        <v>1072</v>
      </c>
      <c r="AV13" s="1">
        <v>9</v>
      </c>
      <c r="AW13" s="1" t="s">
        <v>167</v>
      </c>
      <c r="AX13" s="1" t="s">
        <v>129</v>
      </c>
      <c r="AY13" s="1" t="s">
        <v>124</v>
      </c>
      <c r="AZ13" s="1" t="s">
        <v>138</v>
      </c>
      <c r="BA13" s="1" t="s">
        <v>583</v>
      </c>
      <c r="BB13" s="1" t="s">
        <v>124</v>
      </c>
      <c r="BC13" s="1" t="s">
        <v>135</v>
      </c>
      <c r="BD13" s="1" t="s">
        <v>147</v>
      </c>
      <c r="BE13" s="1" t="s">
        <v>1073</v>
      </c>
      <c r="BF13" s="1">
        <v>50</v>
      </c>
      <c r="BG13" s="1" t="s">
        <v>132</v>
      </c>
      <c r="BH13" s="1">
        <v>40</v>
      </c>
      <c r="BI13" s="1">
        <v>20</v>
      </c>
      <c r="BJ13" s="1">
        <v>20</v>
      </c>
      <c r="BK13" s="1">
        <v>10</v>
      </c>
      <c r="BL13" s="1">
        <v>10</v>
      </c>
      <c r="BO13" s="1">
        <v>0</v>
      </c>
      <c r="BP13" s="1">
        <v>20</v>
      </c>
      <c r="BQ13" s="1">
        <v>30</v>
      </c>
      <c r="BR13" s="1">
        <v>40</v>
      </c>
      <c r="BS13" s="1">
        <v>10</v>
      </c>
      <c r="BT13" s="1" t="s">
        <v>228</v>
      </c>
      <c r="BU13" s="1" t="s">
        <v>103</v>
      </c>
      <c r="BV13" s="1" t="s">
        <v>228</v>
      </c>
      <c r="BW13" s="1" t="s">
        <v>228</v>
      </c>
      <c r="BX13" s="1" t="s">
        <v>103</v>
      </c>
      <c r="BY13" s="1" t="s">
        <v>228</v>
      </c>
      <c r="BZ13" s="1" t="s">
        <v>228</v>
      </c>
      <c r="CA13" s="1" t="s">
        <v>228</v>
      </c>
      <c r="CC13" s="1" t="s">
        <v>103</v>
      </c>
      <c r="CD13" s="1" t="s">
        <v>1074</v>
      </c>
      <c r="CE13" s="1" t="s">
        <v>228</v>
      </c>
      <c r="CF13" s="1" t="s">
        <v>103</v>
      </c>
      <c r="CG13" s="1" t="s">
        <v>103</v>
      </c>
      <c r="CH13" s="1" t="s">
        <v>103</v>
      </c>
      <c r="CI13" s="1" t="s">
        <v>1075</v>
      </c>
      <c r="CJ13" s="1" t="s">
        <v>424</v>
      </c>
      <c r="CK13" s="1" t="s">
        <v>1076</v>
      </c>
      <c r="CL13" s="1" t="s">
        <v>132</v>
      </c>
      <c r="CM13" s="1" t="s">
        <v>445</v>
      </c>
    </row>
    <row r="14" spans="1:91" ht="22.5" x14ac:dyDescent="0.2">
      <c r="A14" s="1" t="s">
        <v>900</v>
      </c>
      <c r="B14" s="1" t="s">
        <v>901</v>
      </c>
      <c r="C14" s="1">
        <v>39.287944000000003</v>
      </c>
      <c r="D14" s="1">
        <v>-77.737975000000006</v>
      </c>
      <c r="E14" s="3" t="s">
        <v>344</v>
      </c>
      <c r="F14" s="2">
        <v>45405</v>
      </c>
      <c r="G14" s="1">
        <v>4</v>
      </c>
      <c r="H14" s="1" t="s">
        <v>244</v>
      </c>
      <c r="I14" s="1" t="s">
        <v>902</v>
      </c>
      <c r="J14" s="1">
        <v>20</v>
      </c>
      <c r="K14" s="1">
        <v>6</v>
      </c>
      <c r="L14" s="1" t="s">
        <v>122</v>
      </c>
      <c r="M14" s="1" t="s">
        <v>1065</v>
      </c>
      <c r="N14" s="1" t="s">
        <v>458</v>
      </c>
      <c r="O14" s="1">
        <v>90</v>
      </c>
      <c r="P14" s="1">
        <v>90</v>
      </c>
      <c r="S14" s="1" t="s">
        <v>1078</v>
      </c>
      <c r="T14" s="1">
        <v>29</v>
      </c>
      <c r="U14" s="1">
        <v>0</v>
      </c>
      <c r="V14" s="1">
        <v>0</v>
      </c>
      <c r="W14" s="1">
        <v>2</v>
      </c>
      <c r="X14" s="1">
        <v>0</v>
      </c>
      <c r="Y14" s="1">
        <v>0</v>
      </c>
      <c r="Z14" s="1">
        <v>24</v>
      </c>
      <c r="AA14" s="1">
        <v>156</v>
      </c>
      <c r="AB14" s="1">
        <v>0</v>
      </c>
      <c r="AC14" s="1">
        <v>6</v>
      </c>
      <c r="AD14" s="1">
        <v>4</v>
      </c>
      <c r="AE14" s="1">
        <v>5</v>
      </c>
      <c r="AF14" s="1">
        <v>2</v>
      </c>
      <c r="AG14" s="1">
        <v>20</v>
      </c>
      <c r="AH14" s="1">
        <v>3</v>
      </c>
      <c r="AI14" s="1">
        <v>0</v>
      </c>
      <c r="AJ14" s="1">
        <v>0</v>
      </c>
      <c r="AK14" s="1">
        <v>0</v>
      </c>
      <c r="AL14" s="1">
        <v>0</v>
      </c>
      <c r="AM14" s="1">
        <v>3</v>
      </c>
      <c r="AN14" s="1" t="s">
        <v>1079</v>
      </c>
      <c r="AO14" s="1">
        <v>254</v>
      </c>
      <c r="AP14" s="71" t="s">
        <v>1080</v>
      </c>
      <c r="AQ14" s="71" t="s">
        <v>1081</v>
      </c>
      <c r="AR14" s="1">
        <v>0</v>
      </c>
      <c r="AS14" s="71" t="s">
        <v>1082</v>
      </c>
      <c r="AT14" s="71" t="s">
        <v>1083</v>
      </c>
      <c r="AU14" s="71" t="s">
        <v>1084</v>
      </c>
      <c r="AV14" s="1">
        <v>9</v>
      </c>
      <c r="AW14" s="1" t="s">
        <v>167</v>
      </c>
      <c r="AX14" s="1" t="s">
        <v>178</v>
      </c>
      <c r="AY14" s="1" t="s">
        <v>124</v>
      </c>
      <c r="AZ14" s="1" t="s">
        <v>138</v>
      </c>
      <c r="BA14" s="1" t="s">
        <v>1085</v>
      </c>
      <c r="BB14" s="1" t="s">
        <v>124</v>
      </c>
      <c r="BC14" s="1" t="s">
        <v>135</v>
      </c>
      <c r="BD14" s="1" t="s">
        <v>717</v>
      </c>
      <c r="BE14" s="1" t="s">
        <v>98</v>
      </c>
      <c r="BF14" s="1">
        <v>25</v>
      </c>
      <c r="BG14" s="1" t="s">
        <v>127</v>
      </c>
      <c r="BH14" s="1">
        <v>40</v>
      </c>
      <c r="BI14" s="1">
        <v>10</v>
      </c>
      <c r="BJ14" s="1">
        <v>10</v>
      </c>
      <c r="BK14" s="1">
        <v>20</v>
      </c>
      <c r="BL14" s="1">
        <v>20</v>
      </c>
      <c r="BO14" s="1">
        <v>0</v>
      </c>
      <c r="BP14" s="1">
        <v>15</v>
      </c>
      <c r="BQ14" s="1">
        <v>15</v>
      </c>
      <c r="BR14" s="1">
        <v>60</v>
      </c>
      <c r="BS14" s="1">
        <v>10</v>
      </c>
      <c r="BT14" s="1" t="s">
        <v>228</v>
      </c>
      <c r="BU14" s="1" t="s">
        <v>104</v>
      </c>
      <c r="BV14" s="1" t="s">
        <v>228</v>
      </c>
      <c r="BW14" s="1" t="s">
        <v>228</v>
      </c>
      <c r="BX14" s="1" t="s">
        <v>228</v>
      </c>
      <c r="BY14" s="1" t="s">
        <v>228</v>
      </c>
      <c r="BZ14" s="1" t="s">
        <v>228</v>
      </c>
      <c r="CA14" s="1" t="s">
        <v>228</v>
      </c>
      <c r="CB14" s="1" t="s">
        <v>228</v>
      </c>
      <c r="CC14" s="1" t="s">
        <v>228</v>
      </c>
      <c r="CE14" s="1" t="s">
        <v>228</v>
      </c>
      <c r="CF14" s="1" t="s">
        <v>228</v>
      </c>
      <c r="CG14" s="1" t="s">
        <v>228</v>
      </c>
      <c r="CH14" s="1" t="s">
        <v>104</v>
      </c>
      <c r="CI14" s="1" t="s">
        <v>906</v>
      </c>
      <c r="CJ14" s="1" t="s">
        <v>424</v>
      </c>
      <c r="CK14" s="1" t="s">
        <v>1086</v>
      </c>
      <c r="CL14" s="1" t="s">
        <v>132</v>
      </c>
      <c r="CM14" s="1" t="s">
        <v>445</v>
      </c>
    </row>
    <row r="15" spans="1:91" x14ac:dyDescent="0.2">
      <c r="A15" s="1" t="s">
        <v>703</v>
      </c>
      <c r="B15" s="1" t="s">
        <v>704</v>
      </c>
      <c r="C15" s="1">
        <v>39.212166000000003</v>
      </c>
      <c r="D15" s="1">
        <v>-77.535978999999998</v>
      </c>
      <c r="E15" s="1" t="s">
        <v>350</v>
      </c>
      <c r="F15" s="2">
        <v>45403</v>
      </c>
      <c r="G15" s="1">
        <v>3</v>
      </c>
      <c r="H15" s="1" t="s">
        <v>244</v>
      </c>
      <c r="I15" s="1" t="s">
        <v>428</v>
      </c>
      <c r="J15" s="1">
        <v>5</v>
      </c>
      <c r="K15" s="1">
        <v>3</v>
      </c>
      <c r="L15" s="1" t="s">
        <v>122</v>
      </c>
      <c r="M15" s="1" t="s">
        <v>541</v>
      </c>
      <c r="N15" s="1" t="s">
        <v>441</v>
      </c>
      <c r="O15" s="1">
        <v>90</v>
      </c>
      <c r="P15" s="1">
        <v>90</v>
      </c>
      <c r="S15" s="1" t="s">
        <v>1088</v>
      </c>
      <c r="T15" s="1">
        <v>164</v>
      </c>
      <c r="U15" s="1">
        <v>0</v>
      </c>
      <c r="V15" s="1">
        <v>0</v>
      </c>
      <c r="W15" s="1">
        <v>0</v>
      </c>
      <c r="X15" s="1">
        <v>0</v>
      </c>
      <c r="Y15" s="1">
        <v>0</v>
      </c>
      <c r="Z15" s="1">
        <v>0</v>
      </c>
      <c r="AA15" s="1">
        <v>0</v>
      </c>
      <c r="AB15" s="1">
        <v>0</v>
      </c>
      <c r="AC15" s="1">
        <v>0</v>
      </c>
      <c r="AD15" s="1">
        <v>0</v>
      </c>
      <c r="AE15" s="1">
        <v>0</v>
      </c>
      <c r="AF15" s="1">
        <v>0</v>
      </c>
      <c r="AG15" s="1">
        <v>37</v>
      </c>
      <c r="AH15" s="1">
        <v>0</v>
      </c>
      <c r="AI15" s="1">
        <v>0</v>
      </c>
      <c r="AJ15" s="1">
        <v>0</v>
      </c>
      <c r="AK15" s="1">
        <v>0</v>
      </c>
      <c r="AL15" s="1">
        <v>0</v>
      </c>
      <c r="AM15" s="1">
        <v>34</v>
      </c>
      <c r="AN15" s="1" t="s">
        <v>716</v>
      </c>
      <c r="AO15" s="1">
        <v>235</v>
      </c>
      <c r="AP15" s="1">
        <v>0</v>
      </c>
      <c r="AQ15" s="1">
        <v>0</v>
      </c>
      <c r="AR15" s="1">
        <v>0</v>
      </c>
      <c r="AS15" s="1">
        <v>0</v>
      </c>
      <c r="AT15" s="71" t="s">
        <v>1089</v>
      </c>
      <c r="AU15" s="1">
        <v>69.787234040000001</v>
      </c>
      <c r="AV15" s="1">
        <v>4</v>
      </c>
      <c r="AW15" s="1" t="s">
        <v>128</v>
      </c>
      <c r="AX15" s="1" t="s">
        <v>144</v>
      </c>
      <c r="AY15" s="1" t="s">
        <v>124</v>
      </c>
      <c r="AZ15" s="1" t="s">
        <v>138</v>
      </c>
      <c r="BA15" s="1" t="s">
        <v>434</v>
      </c>
      <c r="BB15" s="1" t="s">
        <v>520</v>
      </c>
      <c r="BC15" s="1" t="s">
        <v>135</v>
      </c>
      <c r="BD15" s="1" t="s">
        <v>1090</v>
      </c>
      <c r="BE15" s="1" t="s">
        <v>158</v>
      </c>
      <c r="BF15" s="1">
        <v>100</v>
      </c>
      <c r="BG15" s="1" t="s">
        <v>127</v>
      </c>
      <c r="BH15" s="1">
        <v>10</v>
      </c>
      <c r="BI15" s="1">
        <v>80</v>
      </c>
      <c r="BJ15" s="1">
        <v>10</v>
      </c>
      <c r="BK15" s="1">
        <v>0</v>
      </c>
      <c r="BL15" s="1">
        <v>0</v>
      </c>
      <c r="BO15" s="1">
        <v>20</v>
      </c>
      <c r="BP15" s="1">
        <v>0</v>
      </c>
      <c r="BQ15" s="1">
        <v>10</v>
      </c>
      <c r="BR15" s="1">
        <v>70</v>
      </c>
      <c r="BS15" s="1">
        <v>0</v>
      </c>
      <c r="BT15" s="1" t="s">
        <v>228</v>
      </c>
      <c r="BU15" s="1" t="s">
        <v>104</v>
      </c>
      <c r="BV15" s="1" t="s">
        <v>228</v>
      </c>
      <c r="BW15" s="1" t="s">
        <v>228</v>
      </c>
      <c r="BX15" s="1" t="s">
        <v>104</v>
      </c>
      <c r="BY15" s="1" t="s">
        <v>228</v>
      </c>
      <c r="BZ15" s="1" t="s">
        <v>228</v>
      </c>
      <c r="CA15" s="1" t="s">
        <v>228</v>
      </c>
      <c r="CC15" s="1" t="s">
        <v>228</v>
      </c>
      <c r="CD15" s="1" t="s">
        <v>228</v>
      </c>
      <c r="CE15" s="1" t="s">
        <v>228</v>
      </c>
      <c r="CF15" s="1" t="s">
        <v>745</v>
      </c>
      <c r="CG15" s="1" t="s">
        <v>103</v>
      </c>
      <c r="CH15" s="1" t="s">
        <v>111</v>
      </c>
      <c r="CI15" s="1" t="s">
        <v>1091</v>
      </c>
      <c r="CJ15" s="1" t="s">
        <v>1092</v>
      </c>
      <c r="CK15" s="1" t="s">
        <v>1093</v>
      </c>
      <c r="CL15" s="1" t="s">
        <v>132</v>
      </c>
      <c r="CM15" s="1" t="s">
        <v>445</v>
      </c>
    </row>
    <row r="16" spans="1:91" x14ac:dyDescent="0.2">
      <c r="A16" s="1" t="s">
        <v>703</v>
      </c>
      <c r="B16" s="1" t="s">
        <v>712</v>
      </c>
      <c r="C16" s="1">
        <v>39.215550999999998</v>
      </c>
      <c r="D16" s="1">
        <v>-77.536889000000002</v>
      </c>
      <c r="E16" s="1" t="s">
        <v>352</v>
      </c>
      <c r="F16" s="2">
        <v>45405</v>
      </c>
      <c r="G16" s="1">
        <v>3</v>
      </c>
      <c r="H16" s="1" t="s">
        <v>244</v>
      </c>
      <c r="I16" s="1" t="s">
        <v>428</v>
      </c>
      <c r="J16" s="1">
        <v>3</v>
      </c>
      <c r="K16" s="1">
        <v>3</v>
      </c>
      <c r="L16" s="1" t="s">
        <v>122</v>
      </c>
      <c r="M16" s="1" t="s">
        <v>541</v>
      </c>
      <c r="N16" s="1" t="s">
        <v>800</v>
      </c>
      <c r="O16" s="1">
        <v>90</v>
      </c>
      <c r="P16" s="1">
        <v>60</v>
      </c>
      <c r="S16" s="1" t="s">
        <v>1095</v>
      </c>
      <c r="T16" s="1">
        <v>88</v>
      </c>
      <c r="U16" s="1">
        <v>1</v>
      </c>
      <c r="V16" s="1">
        <v>0</v>
      </c>
      <c r="W16" s="1">
        <v>1</v>
      </c>
      <c r="X16" s="1">
        <v>1</v>
      </c>
      <c r="Y16" s="1">
        <v>7</v>
      </c>
      <c r="Z16" s="1">
        <v>74</v>
      </c>
      <c r="AA16" s="1">
        <v>0</v>
      </c>
      <c r="AB16" s="1">
        <v>0</v>
      </c>
      <c r="AC16" s="1">
        <v>0</v>
      </c>
      <c r="AD16" s="1">
        <v>0</v>
      </c>
      <c r="AE16" s="1">
        <v>4</v>
      </c>
      <c r="AF16" s="1">
        <v>215</v>
      </c>
      <c r="AG16" s="1">
        <v>8</v>
      </c>
      <c r="AH16" s="1">
        <v>5</v>
      </c>
      <c r="AI16" s="1">
        <v>5</v>
      </c>
      <c r="AJ16" s="1">
        <v>0</v>
      </c>
      <c r="AK16" s="1">
        <v>1</v>
      </c>
      <c r="AL16" s="1">
        <v>0</v>
      </c>
      <c r="AM16" s="1">
        <v>3</v>
      </c>
      <c r="AN16" s="1" t="s">
        <v>1096</v>
      </c>
      <c r="AO16" s="1">
        <v>413</v>
      </c>
      <c r="AP16" s="71" t="s">
        <v>1097</v>
      </c>
      <c r="AQ16" s="1">
        <v>0</v>
      </c>
      <c r="AR16" s="71" t="s">
        <v>1098</v>
      </c>
      <c r="AS16" s="71" t="s">
        <v>1099</v>
      </c>
      <c r="AT16" s="71" t="s">
        <v>1100</v>
      </c>
      <c r="AU16" s="71" t="s">
        <v>1101</v>
      </c>
      <c r="AV16" s="1">
        <v>9</v>
      </c>
      <c r="AW16" s="1" t="s">
        <v>611</v>
      </c>
      <c r="AX16" s="1" t="s">
        <v>144</v>
      </c>
      <c r="AY16" s="1" t="s">
        <v>124</v>
      </c>
      <c r="AZ16" s="1" t="s">
        <v>138</v>
      </c>
      <c r="BA16" s="1" t="s">
        <v>434</v>
      </c>
      <c r="BB16" s="1" t="s">
        <v>124</v>
      </c>
      <c r="BC16" s="1" t="s">
        <v>135</v>
      </c>
      <c r="BD16" s="1" t="s">
        <v>156</v>
      </c>
      <c r="BE16" s="1" t="s">
        <v>158</v>
      </c>
      <c r="BF16" s="1">
        <v>100</v>
      </c>
      <c r="BG16" s="1" t="s">
        <v>132</v>
      </c>
      <c r="BH16" s="1">
        <v>40</v>
      </c>
      <c r="BI16" s="1">
        <v>10</v>
      </c>
      <c r="BJ16" s="1">
        <v>50</v>
      </c>
      <c r="BK16" s="1">
        <v>0</v>
      </c>
      <c r="BL16" s="1">
        <v>0</v>
      </c>
      <c r="BM16" s="1">
        <v>0</v>
      </c>
      <c r="BO16" s="1">
        <v>10</v>
      </c>
      <c r="BP16" s="1">
        <v>10</v>
      </c>
      <c r="BQ16" s="1">
        <v>50</v>
      </c>
      <c r="BR16" s="1">
        <v>30</v>
      </c>
      <c r="BS16" s="1">
        <v>0</v>
      </c>
      <c r="BT16" s="1" t="s">
        <v>228</v>
      </c>
      <c r="BU16" s="1" t="s">
        <v>228</v>
      </c>
      <c r="BV16" s="1" t="s">
        <v>228</v>
      </c>
      <c r="BW16" s="1" t="s">
        <v>228</v>
      </c>
      <c r="BX16" s="1" t="s">
        <v>104</v>
      </c>
      <c r="BY16" s="1" t="s">
        <v>228</v>
      </c>
      <c r="BZ16" s="1" t="s">
        <v>228</v>
      </c>
      <c r="CA16" s="1" t="s">
        <v>228</v>
      </c>
      <c r="CC16" s="1" t="s">
        <v>104</v>
      </c>
      <c r="CE16" s="1" t="s">
        <v>228</v>
      </c>
      <c r="CF16" s="1" t="s">
        <v>103</v>
      </c>
      <c r="CG16" s="1" t="s">
        <v>103</v>
      </c>
      <c r="CJ16" s="1" t="s">
        <v>424</v>
      </c>
      <c r="CK16" s="1" t="s">
        <v>1102</v>
      </c>
      <c r="CL16" s="1" t="s">
        <v>132</v>
      </c>
      <c r="CM16" s="1" t="s">
        <v>445</v>
      </c>
    </row>
    <row r="17" spans="1:91" x14ac:dyDescent="0.2">
      <c r="A17" s="1" t="s">
        <v>225</v>
      </c>
      <c r="B17" s="1" t="s">
        <v>1104</v>
      </c>
      <c r="C17" s="1">
        <v>39.114984999999997</v>
      </c>
      <c r="D17" s="1">
        <v>-77.571546999999995</v>
      </c>
      <c r="E17" s="1" t="s">
        <v>227</v>
      </c>
      <c r="F17" s="2">
        <v>45403</v>
      </c>
      <c r="G17" s="1">
        <v>3</v>
      </c>
      <c r="H17" s="1" t="s">
        <v>244</v>
      </c>
      <c r="I17" s="1" t="s">
        <v>1105</v>
      </c>
      <c r="J17" s="1">
        <v>5</v>
      </c>
      <c r="K17" s="1">
        <v>6</v>
      </c>
      <c r="L17" s="1" t="s">
        <v>1106</v>
      </c>
      <c r="M17" s="1" t="s">
        <v>1107</v>
      </c>
      <c r="N17" s="1" t="s">
        <v>1108</v>
      </c>
      <c r="O17" s="1">
        <v>90</v>
      </c>
      <c r="S17" s="1" t="s">
        <v>1109</v>
      </c>
      <c r="T17" s="1">
        <v>0</v>
      </c>
      <c r="U17" s="1">
        <v>15</v>
      </c>
      <c r="V17" s="1">
        <v>0</v>
      </c>
      <c r="W17" s="1">
        <v>0</v>
      </c>
      <c r="X17" s="1">
        <v>0</v>
      </c>
      <c r="Y17" s="1">
        <v>0</v>
      </c>
      <c r="Z17" s="1">
        <v>0</v>
      </c>
      <c r="AA17" s="1">
        <v>0</v>
      </c>
      <c r="AB17" s="1">
        <v>0</v>
      </c>
      <c r="AC17" s="1">
        <v>0</v>
      </c>
      <c r="AD17" s="1">
        <v>4</v>
      </c>
      <c r="AE17" s="1">
        <v>1</v>
      </c>
      <c r="AF17" s="1">
        <v>11</v>
      </c>
      <c r="AG17" s="1">
        <v>191</v>
      </c>
      <c r="AH17" s="1">
        <v>1</v>
      </c>
      <c r="AI17" s="1">
        <v>3</v>
      </c>
      <c r="AJ17" s="1">
        <v>0</v>
      </c>
      <c r="AK17" s="1">
        <v>0</v>
      </c>
      <c r="AL17" s="1">
        <v>0</v>
      </c>
      <c r="AO17" s="1">
        <v>226</v>
      </c>
      <c r="AP17" s="71" t="s">
        <v>1110</v>
      </c>
      <c r="AQ17" s="71" t="s">
        <v>1111</v>
      </c>
      <c r="AR17" s="1">
        <v>0</v>
      </c>
      <c r="AS17" s="71" t="s">
        <v>1112</v>
      </c>
      <c r="AT17" s="1">
        <v>91.59292035</v>
      </c>
      <c r="AU17" s="71" t="s">
        <v>1113</v>
      </c>
      <c r="AV17" s="1">
        <v>6</v>
      </c>
      <c r="AW17" s="1" t="s">
        <v>128</v>
      </c>
      <c r="AX17" s="1" t="s">
        <v>129</v>
      </c>
      <c r="AY17" s="1" t="s">
        <v>730</v>
      </c>
      <c r="AZ17" s="1" t="s">
        <v>1114</v>
      </c>
      <c r="BA17" s="1" t="s">
        <v>146</v>
      </c>
      <c r="BB17" s="1" t="s">
        <v>124</v>
      </c>
      <c r="BC17" s="1" t="s">
        <v>140</v>
      </c>
      <c r="BD17" s="1" t="s">
        <v>1115</v>
      </c>
      <c r="BE17" s="1" t="s">
        <v>158</v>
      </c>
      <c r="BF17" s="1">
        <v>100</v>
      </c>
      <c r="BG17" s="1" t="s">
        <v>132</v>
      </c>
      <c r="BH17" s="1">
        <v>15</v>
      </c>
      <c r="BI17" s="1">
        <v>10</v>
      </c>
      <c r="BJ17" s="1">
        <v>5</v>
      </c>
      <c r="BL17" s="1">
        <v>70</v>
      </c>
      <c r="BO17" s="1">
        <v>10</v>
      </c>
      <c r="BP17" s="1">
        <v>0</v>
      </c>
      <c r="BQ17" s="1">
        <v>10</v>
      </c>
      <c r="BR17" s="1">
        <v>30</v>
      </c>
      <c r="BS17" s="1">
        <v>50</v>
      </c>
      <c r="BT17" s="1" t="s">
        <v>228</v>
      </c>
      <c r="BU17" s="1" t="s">
        <v>103</v>
      </c>
      <c r="BV17" s="1" t="s">
        <v>228</v>
      </c>
      <c r="BW17" s="1" t="s">
        <v>228</v>
      </c>
      <c r="BX17" s="1" t="s">
        <v>111</v>
      </c>
      <c r="BY17" s="1" t="s">
        <v>228</v>
      </c>
      <c r="BZ17" s="1" t="s">
        <v>103</v>
      </c>
      <c r="CA17" s="1" t="s">
        <v>228</v>
      </c>
      <c r="CC17" s="1" t="s">
        <v>103</v>
      </c>
      <c r="CE17" s="1" t="s">
        <v>103</v>
      </c>
      <c r="CF17" s="1" t="s">
        <v>103</v>
      </c>
      <c r="CG17" s="1" t="s">
        <v>103</v>
      </c>
      <c r="CK17" s="1" t="s">
        <v>1116</v>
      </c>
      <c r="CL17" s="1" t="s">
        <v>142</v>
      </c>
    </row>
    <row r="18" spans="1:91" x14ac:dyDescent="0.2">
      <c r="A18" s="1" t="s">
        <v>165</v>
      </c>
      <c r="B18" s="1" t="s">
        <v>166</v>
      </c>
      <c r="C18" s="1">
        <v>39.091200000000001</v>
      </c>
      <c r="D18" s="1">
        <v>-77.683999999999997</v>
      </c>
      <c r="F18" s="2">
        <v>45407</v>
      </c>
      <c r="G18" s="1">
        <v>3</v>
      </c>
      <c r="H18" s="1" t="s">
        <v>244</v>
      </c>
      <c r="I18" s="1" t="s">
        <v>1118</v>
      </c>
      <c r="J18" s="1">
        <v>10</v>
      </c>
      <c r="K18" s="1">
        <v>8</v>
      </c>
      <c r="L18" s="1" t="s">
        <v>122</v>
      </c>
      <c r="M18" s="1" t="s">
        <v>766</v>
      </c>
      <c r="N18" s="1" t="s">
        <v>171</v>
      </c>
      <c r="O18" s="1">
        <v>90</v>
      </c>
      <c r="S18" s="1" t="s">
        <v>1119</v>
      </c>
      <c r="T18" s="1">
        <v>27</v>
      </c>
      <c r="U18" s="1">
        <v>2</v>
      </c>
      <c r="V18" s="1">
        <v>0</v>
      </c>
      <c r="W18" s="1">
        <v>2</v>
      </c>
      <c r="X18" s="1">
        <v>0</v>
      </c>
      <c r="Y18" s="1">
        <v>0</v>
      </c>
      <c r="Z18" s="1">
        <v>39</v>
      </c>
      <c r="AA18" s="1">
        <v>53</v>
      </c>
      <c r="AB18" s="1">
        <v>0</v>
      </c>
      <c r="AC18" s="1">
        <v>4</v>
      </c>
      <c r="AD18" s="1">
        <v>1</v>
      </c>
      <c r="AE18" s="1">
        <v>1</v>
      </c>
      <c r="AF18" s="1">
        <v>70</v>
      </c>
      <c r="AG18" s="1">
        <v>124</v>
      </c>
      <c r="AH18" s="1">
        <v>12</v>
      </c>
      <c r="AI18" s="1">
        <v>3</v>
      </c>
      <c r="AJ18" s="1">
        <v>0</v>
      </c>
      <c r="AK18" s="1">
        <v>0</v>
      </c>
      <c r="AL18" s="1">
        <v>0</v>
      </c>
      <c r="AM18" s="1">
        <v>4</v>
      </c>
      <c r="AN18" s="1" t="s">
        <v>1120</v>
      </c>
      <c r="AO18" s="1">
        <v>342</v>
      </c>
      <c r="AP18" s="71" t="s">
        <v>1121</v>
      </c>
      <c r="AQ18" s="71" t="s">
        <v>1122</v>
      </c>
      <c r="AR18" s="1">
        <v>0</v>
      </c>
      <c r="AS18" s="71" t="s">
        <v>1123</v>
      </c>
      <c r="AT18" s="71" t="s">
        <v>1124</v>
      </c>
      <c r="AU18" s="71" t="s">
        <v>1125</v>
      </c>
      <c r="AV18" s="1">
        <v>9</v>
      </c>
      <c r="AW18" s="1" t="s">
        <v>167</v>
      </c>
      <c r="AX18" s="1" t="s">
        <v>129</v>
      </c>
      <c r="AY18" s="1" t="s">
        <v>124</v>
      </c>
      <c r="AZ18" s="1" t="s">
        <v>138</v>
      </c>
      <c r="BA18" s="1" t="s">
        <v>512</v>
      </c>
      <c r="BB18" s="1" t="s">
        <v>124</v>
      </c>
      <c r="BC18" s="1" t="s">
        <v>124</v>
      </c>
      <c r="BD18" s="1" t="s">
        <v>1126</v>
      </c>
      <c r="BE18" s="1" t="s">
        <v>158</v>
      </c>
      <c r="BF18" s="1">
        <v>80</v>
      </c>
      <c r="BG18" s="1" t="s">
        <v>127</v>
      </c>
      <c r="BH18" s="1">
        <v>50</v>
      </c>
      <c r="BI18" s="1">
        <v>10</v>
      </c>
      <c r="BJ18" s="1">
        <v>10</v>
      </c>
      <c r="BK18" s="1">
        <v>15</v>
      </c>
      <c r="BL18" s="1">
        <v>15</v>
      </c>
      <c r="BO18" s="1">
        <v>0</v>
      </c>
      <c r="BP18" s="1">
        <v>10</v>
      </c>
      <c r="BQ18" s="1">
        <v>10</v>
      </c>
      <c r="BR18" s="1">
        <v>40</v>
      </c>
      <c r="BS18" s="1">
        <v>40</v>
      </c>
      <c r="BT18" s="1" t="s">
        <v>228</v>
      </c>
      <c r="BU18" s="1" t="s">
        <v>228</v>
      </c>
      <c r="BV18" s="1" t="s">
        <v>228</v>
      </c>
      <c r="BW18" s="1" t="s">
        <v>228</v>
      </c>
      <c r="BX18" s="1" t="s">
        <v>228</v>
      </c>
      <c r="BY18" s="1" t="s">
        <v>518</v>
      </c>
      <c r="BZ18" s="1" t="s">
        <v>228</v>
      </c>
      <c r="CA18" s="1" t="s">
        <v>228</v>
      </c>
      <c r="CC18" s="1" t="s">
        <v>104</v>
      </c>
      <c r="CD18" s="1" t="s">
        <v>1127</v>
      </c>
      <c r="CE18" s="1" t="s">
        <v>228</v>
      </c>
      <c r="CF18" s="1" t="s">
        <v>103</v>
      </c>
      <c r="CG18" s="1" t="s">
        <v>104</v>
      </c>
      <c r="CJ18" s="1" t="s">
        <v>977</v>
      </c>
      <c r="CK18" s="1" t="s">
        <v>1128</v>
      </c>
      <c r="CL18" s="1" t="s">
        <v>194</v>
      </c>
      <c r="CM18" s="1" t="s">
        <v>445</v>
      </c>
    </row>
    <row r="19" spans="1:91" x14ac:dyDescent="0.2">
      <c r="A19" s="1" t="s">
        <v>1130</v>
      </c>
      <c r="B19" s="1" t="s">
        <v>1131</v>
      </c>
      <c r="C19" s="1">
        <v>39.185780000000001</v>
      </c>
      <c r="D19" s="1">
        <v>-77.616720000000001</v>
      </c>
      <c r="E19" s="1" t="s">
        <v>1132</v>
      </c>
      <c r="F19" s="2">
        <v>45434</v>
      </c>
      <c r="G19" s="1">
        <v>3</v>
      </c>
      <c r="H19" s="1" t="s">
        <v>244</v>
      </c>
      <c r="I19" s="1" t="s">
        <v>449</v>
      </c>
      <c r="J19" s="1">
        <v>6.5</v>
      </c>
      <c r="K19" s="1">
        <v>4.5</v>
      </c>
      <c r="L19" s="1" t="s">
        <v>122</v>
      </c>
      <c r="M19" s="1" t="s">
        <v>1133</v>
      </c>
      <c r="N19" s="1" t="s">
        <v>1134</v>
      </c>
      <c r="O19" s="1">
        <v>20</v>
      </c>
      <c r="S19" s="1" t="s">
        <v>1135</v>
      </c>
      <c r="T19" s="1">
        <v>1</v>
      </c>
      <c r="U19" s="1">
        <v>20</v>
      </c>
      <c r="V19" s="1">
        <v>0</v>
      </c>
      <c r="W19" s="1">
        <v>4</v>
      </c>
      <c r="X19" s="1">
        <v>8</v>
      </c>
      <c r="Y19" s="1">
        <v>1</v>
      </c>
      <c r="Z19" s="1">
        <v>10</v>
      </c>
      <c r="AA19" s="1">
        <v>1</v>
      </c>
      <c r="AB19" s="1">
        <v>1</v>
      </c>
      <c r="AC19" s="1">
        <v>0</v>
      </c>
      <c r="AD19" s="1">
        <v>10</v>
      </c>
      <c r="AE19" s="1">
        <v>3</v>
      </c>
      <c r="AF19" s="1">
        <v>65</v>
      </c>
      <c r="AG19" s="1">
        <v>31</v>
      </c>
      <c r="AH19" s="1">
        <v>33</v>
      </c>
      <c r="AI19" s="1">
        <v>11</v>
      </c>
      <c r="AJ19" s="1">
        <v>0</v>
      </c>
      <c r="AK19" s="1">
        <v>0</v>
      </c>
      <c r="AL19" s="1">
        <v>0</v>
      </c>
      <c r="AM19" s="1">
        <v>2</v>
      </c>
      <c r="AN19" s="1" t="s">
        <v>1136</v>
      </c>
      <c r="AO19" s="1">
        <v>201</v>
      </c>
      <c r="AP19" s="71" t="s">
        <v>1137</v>
      </c>
      <c r="AQ19" s="71" t="s">
        <v>1138</v>
      </c>
      <c r="AR19" s="1">
        <v>0</v>
      </c>
      <c r="AS19" s="71" t="s">
        <v>1139</v>
      </c>
      <c r="AT19" s="1">
        <v>47.263681589999997</v>
      </c>
      <c r="AU19" s="71" t="s">
        <v>1140</v>
      </c>
      <c r="AV19" s="1">
        <v>8</v>
      </c>
      <c r="AW19" s="1" t="s">
        <v>143</v>
      </c>
      <c r="AX19" s="1" t="s">
        <v>129</v>
      </c>
      <c r="AY19" s="1" t="s">
        <v>124</v>
      </c>
      <c r="AZ19" s="1" t="s">
        <v>138</v>
      </c>
      <c r="BA19" s="1" t="s">
        <v>583</v>
      </c>
      <c r="BB19" s="1" t="s">
        <v>124</v>
      </c>
      <c r="BC19" s="1" t="s">
        <v>140</v>
      </c>
      <c r="BD19" s="1" t="s">
        <v>147</v>
      </c>
      <c r="BE19" s="1" t="s">
        <v>158</v>
      </c>
      <c r="BG19" s="1" t="s">
        <v>142</v>
      </c>
      <c r="BH19" s="1">
        <v>10</v>
      </c>
      <c r="BI19" s="1">
        <v>0</v>
      </c>
      <c r="BJ19" s="1">
        <v>80</v>
      </c>
      <c r="BK19" s="1">
        <v>10</v>
      </c>
      <c r="BL19" s="1">
        <v>0</v>
      </c>
      <c r="BM19" s="1">
        <v>0</v>
      </c>
      <c r="BO19" s="1">
        <v>5</v>
      </c>
      <c r="BP19" s="1">
        <v>5</v>
      </c>
      <c r="BQ19" s="1">
        <v>20</v>
      </c>
      <c r="BR19" s="1">
        <v>70</v>
      </c>
      <c r="BS19" s="1">
        <v>0</v>
      </c>
      <c r="BT19" s="1" t="s">
        <v>228</v>
      </c>
      <c r="BU19" s="1" t="s">
        <v>228</v>
      </c>
      <c r="BV19" s="1" t="s">
        <v>228</v>
      </c>
      <c r="BW19" s="1" t="s">
        <v>228</v>
      </c>
      <c r="BX19" s="1" t="s">
        <v>104</v>
      </c>
      <c r="BY19" s="1" t="s">
        <v>228</v>
      </c>
      <c r="BZ19" s="1" t="s">
        <v>228</v>
      </c>
      <c r="CA19" s="1" t="s">
        <v>228</v>
      </c>
      <c r="CC19" s="1" t="s">
        <v>228</v>
      </c>
      <c r="CE19" s="1" t="s">
        <v>228</v>
      </c>
      <c r="CF19" s="1" t="s">
        <v>111</v>
      </c>
      <c r="CG19" s="1" t="s">
        <v>111</v>
      </c>
      <c r="CH19" s="1" t="s">
        <v>111</v>
      </c>
      <c r="CI19" s="1" t="s">
        <v>1141</v>
      </c>
      <c r="CJ19" s="1" t="s">
        <v>913</v>
      </c>
      <c r="CK19" s="1" t="s">
        <v>1142</v>
      </c>
      <c r="CL19" s="1" t="s">
        <v>194</v>
      </c>
      <c r="CM19" s="1" t="s">
        <v>1143</v>
      </c>
    </row>
    <row r="20" spans="1:91" x14ac:dyDescent="0.2">
      <c r="A20" s="1" t="s">
        <v>246</v>
      </c>
      <c r="B20" s="1" t="s">
        <v>247</v>
      </c>
      <c r="C20" s="1">
        <v>39.196197570000002</v>
      </c>
      <c r="D20" s="1">
        <v>-77.747030800000005</v>
      </c>
      <c r="E20" s="1" t="s">
        <v>248</v>
      </c>
      <c r="F20" s="2">
        <v>45438</v>
      </c>
      <c r="G20" s="1">
        <v>2</v>
      </c>
      <c r="H20" s="1" t="s">
        <v>244</v>
      </c>
      <c r="I20" s="1" t="s">
        <v>719</v>
      </c>
      <c r="J20" s="1">
        <v>8</v>
      </c>
      <c r="K20" s="1">
        <v>6</v>
      </c>
      <c r="L20" s="1" t="s">
        <v>122</v>
      </c>
      <c r="M20" s="1" t="s">
        <v>1145</v>
      </c>
      <c r="N20" s="1" t="s">
        <v>1146</v>
      </c>
      <c r="O20" s="1">
        <v>90</v>
      </c>
      <c r="S20" s="1" t="s">
        <v>1147</v>
      </c>
      <c r="T20" s="1">
        <v>0</v>
      </c>
      <c r="U20" s="1">
        <v>12</v>
      </c>
      <c r="V20" s="1">
        <v>0</v>
      </c>
      <c r="W20" s="1">
        <v>0</v>
      </c>
      <c r="X20" s="1">
        <v>0</v>
      </c>
      <c r="Y20" s="1">
        <v>6</v>
      </c>
      <c r="Z20" s="1">
        <v>25</v>
      </c>
      <c r="AA20" s="1">
        <v>18</v>
      </c>
      <c r="AB20" s="1">
        <v>0</v>
      </c>
      <c r="AC20" s="1">
        <v>0</v>
      </c>
      <c r="AD20" s="1">
        <v>0</v>
      </c>
      <c r="AE20" s="1">
        <v>3</v>
      </c>
      <c r="AF20" s="1">
        <v>152</v>
      </c>
      <c r="AG20" s="1">
        <v>44</v>
      </c>
      <c r="AH20" s="1">
        <v>6</v>
      </c>
      <c r="AI20" s="1">
        <v>23</v>
      </c>
      <c r="AJ20" s="1">
        <v>0</v>
      </c>
      <c r="AK20" s="1">
        <v>6</v>
      </c>
      <c r="AL20" s="1">
        <v>0</v>
      </c>
      <c r="AO20" s="1">
        <v>295</v>
      </c>
      <c r="AP20" s="71" t="s">
        <v>1148</v>
      </c>
      <c r="AQ20" s="1">
        <v>0</v>
      </c>
      <c r="AR20" s="71" t="s">
        <v>1149</v>
      </c>
      <c r="AS20" s="71" t="s">
        <v>1150</v>
      </c>
      <c r="AT20" s="71" t="s">
        <v>1151</v>
      </c>
      <c r="AU20" s="71" t="s">
        <v>1152</v>
      </c>
      <c r="AV20" s="1">
        <v>7</v>
      </c>
      <c r="AW20" s="1" t="s">
        <v>128</v>
      </c>
      <c r="AX20" s="1" t="s">
        <v>178</v>
      </c>
      <c r="AY20" s="1" t="s">
        <v>124</v>
      </c>
      <c r="AZ20" s="1" t="s">
        <v>1153</v>
      </c>
      <c r="BA20" s="1" t="s">
        <v>583</v>
      </c>
      <c r="BB20" s="1" t="s">
        <v>124</v>
      </c>
      <c r="BC20" s="1" t="s">
        <v>135</v>
      </c>
      <c r="BD20" s="1" t="s">
        <v>1154</v>
      </c>
      <c r="BE20" s="1" t="s">
        <v>158</v>
      </c>
      <c r="BF20" s="1">
        <v>75</v>
      </c>
      <c r="BG20" s="1" t="s">
        <v>127</v>
      </c>
      <c r="BO20" s="1">
        <v>5</v>
      </c>
      <c r="BP20" s="1">
        <v>10</v>
      </c>
      <c r="BQ20" s="1">
        <v>0</v>
      </c>
      <c r="BR20" s="1">
        <v>85</v>
      </c>
      <c r="BS20" s="1">
        <v>0</v>
      </c>
      <c r="BT20" s="1" t="s">
        <v>228</v>
      </c>
      <c r="BU20" s="1" t="s">
        <v>228</v>
      </c>
      <c r="BV20" s="1" t="s">
        <v>228</v>
      </c>
      <c r="BW20" s="1" t="s">
        <v>228</v>
      </c>
      <c r="BX20" s="1" t="s">
        <v>104</v>
      </c>
      <c r="BY20" s="1" t="s">
        <v>228</v>
      </c>
      <c r="BZ20" s="1" t="s">
        <v>228</v>
      </c>
      <c r="CA20" s="1" t="s">
        <v>228</v>
      </c>
      <c r="CC20" s="1" t="s">
        <v>103</v>
      </c>
      <c r="CD20" s="1" t="s">
        <v>1155</v>
      </c>
      <c r="CE20" s="1" t="s">
        <v>228</v>
      </c>
      <c r="CF20" s="1" t="s">
        <v>103</v>
      </c>
      <c r="CG20" s="1" t="s">
        <v>103</v>
      </c>
      <c r="CJ20" s="1" t="s">
        <v>913</v>
      </c>
      <c r="CK20" s="1" t="s">
        <v>1156</v>
      </c>
      <c r="CL20" s="1" t="s">
        <v>132</v>
      </c>
    </row>
    <row r="21" spans="1:91" x14ac:dyDescent="0.2">
      <c r="A21" s="1" t="s">
        <v>250</v>
      </c>
      <c r="B21" s="1" t="s">
        <v>881</v>
      </c>
      <c r="C21" s="1">
        <v>38.963979000000002</v>
      </c>
      <c r="D21" s="1">
        <v>-77.559416999999996</v>
      </c>
      <c r="E21" s="1" t="s">
        <v>882</v>
      </c>
      <c r="F21" s="2">
        <v>45423</v>
      </c>
      <c r="G21" s="1">
        <v>6</v>
      </c>
      <c r="H21" s="1" t="s">
        <v>244</v>
      </c>
      <c r="I21" s="1" t="s">
        <v>203</v>
      </c>
      <c r="J21" s="1">
        <v>11</v>
      </c>
      <c r="K21" s="1">
        <v>8</v>
      </c>
      <c r="L21" s="1" t="s">
        <v>122</v>
      </c>
      <c r="M21" s="1" t="s">
        <v>1158</v>
      </c>
      <c r="N21" s="1" t="s">
        <v>1159</v>
      </c>
      <c r="O21" s="1">
        <v>90</v>
      </c>
      <c r="P21" s="1">
        <v>90</v>
      </c>
      <c r="Q21" s="1">
        <v>90</v>
      </c>
      <c r="T21" s="1">
        <v>0</v>
      </c>
      <c r="U21" s="1">
        <v>0</v>
      </c>
      <c r="V21" s="1">
        <v>0</v>
      </c>
      <c r="W21" s="1">
        <v>0</v>
      </c>
      <c r="X21" s="1">
        <v>0</v>
      </c>
      <c r="Y21" s="1">
        <v>25</v>
      </c>
      <c r="Z21" s="1">
        <v>11</v>
      </c>
      <c r="AA21" s="1">
        <v>3</v>
      </c>
      <c r="AB21" s="1">
        <v>3</v>
      </c>
      <c r="AC21" s="1">
        <v>0</v>
      </c>
      <c r="AD21" s="1">
        <v>49</v>
      </c>
      <c r="AE21" s="1">
        <v>1</v>
      </c>
      <c r="AF21" s="1">
        <v>86</v>
      </c>
      <c r="AG21" s="1">
        <v>422</v>
      </c>
      <c r="AH21" s="1">
        <v>0</v>
      </c>
      <c r="AI21" s="1">
        <v>0</v>
      </c>
      <c r="AJ21" s="1">
        <v>0</v>
      </c>
      <c r="AK21" s="1">
        <v>3</v>
      </c>
      <c r="AL21" s="1">
        <v>1</v>
      </c>
      <c r="AO21" s="1">
        <v>604</v>
      </c>
      <c r="AP21" s="71" t="s">
        <v>1160</v>
      </c>
      <c r="AQ21" s="71" t="s">
        <v>1161</v>
      </c>
      <c r="AR21" s="71" t="s">
        <v>1162</v>
      </c>
      <c r="AS21" s="71" t="s">
        <v>1163</v>
      </c>
      <c r="AT21" s="71" t="s">
        <v>1164</v>
      </c>
      <c r="AU21" s="71" t="s">
        <v>1165</v>
      </c>
      <c r="AV21" s="1">
        <v>7</v>
      </c>
      <c r="AW21" s="1" t="s">
        <v>128</v>
      </c>
      <c r="AX21" s="1" t="s">
        <v>129</v>
      </c>
      <c r="AY21" s="1" t="s">
        <v>769</v>
      </c>
      <c r="AZ21" s="1" t="s">
        <v>138</v>
      </c>
      <c r="BA21" s="1" t="s">
        <v>434</v>
      </c>
      <c r="BB21" s="1" t="s">
        <v>124</v>
      </c>
      <c r="BC21" s="1" t="s">
        <v>135</v>
      </c>
      <c r="BD21" s="1" t="s">
        <v>1166</v>
      </c>
      <c r="BE21" s="1" t="s">
        <v>98</v>
      </c>
      <c r="BF21" s="1">
        <v>5</v>
      </c>
      <c r="BG21" s="1" t="s">
        <v>132</v>
      </c>
      <c r="BH21" s="1">
        <v>50</v>
      </c>
      <c r="BI21" s="1">
        <v>25</v>
      </c>
      <c r="BJ21" s="1">
        <v>25</v>
      </c>
      <c r="BK21" s="1">
        <v>0</v>
      </c>
      <c r="BO21" s="1">
        <v>0</v>
      </c>
      <c r="BP21" s="1">
        <v>0</v>
      </c>
      <c r="BQ21" s="1">
        <v>10</v>
      </c>
      <c r="BR21" s="1">
        <v>80</v>
      </c>
      <c r="BS21" s="1">
        <v>10</v>
      </c>
      <c r="BT21" s="1" t="s">
        <v>228</v>
      </c>
      <c r="BU21" s="1" t="s">
        <v>103</v>
      </c>
      <c r="BV21" s="1" t="s">
        <v>228</v>
      </c>
      <c r="BW21" s="1" t="s">
        <v>228</v>
      </c>
      <c r="BX21" s="1" t="s">
        <v>228</v>
      </c>
      <c r="BY21" s="1" t="s">
        <v>228</v>
      </c>
      <c r="BZ21" s="1" t="s">
        <v>228</v>
      </c>
      <c r="CA21" s="1" t="s">
        <v>228</v>
      </c>
      <c r="CC21" s="1" t="s">
        <v>104</v>
      </c>
      <c r="CD21" s="1" t="s">
        <v>1167</v>
      </c>
      <c r="CE21" s="1" t="s">
        <v>228</v>
      </c>
      <c r="CF21" s="1" t="s">
        <v>228</v>
      </c>
      <c r="CG21" s="1" t="s">
        <v>228</v>
      </c>
      <c r="CJ21" s="1" t="s">
        <v>424</v>
      </c>
      <c r="CK21" s="1" t="s">
        <v>1168</v>
      </c>
      <c r="CL21" s="1" t="s">
        <v>142</v>
      </c>
      <c r="CM21" s="1" t="s">
        <v>1169</v>
      </c>
    </row>
    <row r="22" spans="1:91" x14ac:dyDescent="0.2">
      <c r="A22" s="1" t="s">
        <v>232</v>
      </c>
      <c r="B22" s="1" t="s">
        <v>233</v>
      </c>
      <c r="C22" s="1">
        <v>39.024158</v>
      </c>
      <c r="D22" s="1">
        <v>-77.496875000000003</v>
      </c>
      <c r="E22" s="1" t="s">
        <v>234</v>
      </c>
      <c r="F22" s="2">
        <v>45414</v>
      </c>
      <c r="G22" s="1">
        <v>4</v>
      </c>
      <c r="H22" s="1" t="s">
        <v>244</v>
      </c>
      <c r="I22" s="1" t="s">
        <v>235</v>
      </c>
      <c r="J22" s="1">
        <v>6</v>
      </c>
      <c r="K22" s="1">
        <v>8</v>
      </c>
      <c r="L22" s="1" t="s">
        <v>214</v>
      </c>
      <c r="M22" s="1" t="s">
        <v>450</v>
      </c>
      <c r="N22" s="1" t="s">
        <v>1171</v>
      </c>
      <c r="O22" s="1">
        <v>90</v>
      </c>
      <c r="S22" s="1" t="s">
        <v>1172</v>
      </c>
      <c r="T22" s="1">
        <v>140</v>
      </c>
      <c r="U22" s="1">
        <v>46</v>
      </c>
      <c r="V22" s="1">
        <v>0</v>
      </c>
      <c r="W22" s="1">
        <v>0</v>
      </c>
      <c r="X22" s="1">
        <v>2</v>
      </c>
      <c r="Y22" s="1">
        <v>3</v>
      </c>
      <c r="Z22" s="1">
        <v>0</v>
      </c>
      <c r="AA22" s="1">
        <v>0</v>
      </c>
      <c r="AB22" s="1">
        <v>1</v>
      </c>
      <c r="AC22" s="1">
        <v>0</v>
      </c>
      <c r="AD22" s="1">
        <v>4</v>
      </c>
      <c r="AE22" s="1">
        <v>37</v>
      </c>
      <c r="AF22" s="1">
        <v>54</v>
      </c>
      <c r="AG22" s="1">
        <v>0</v>
      </c>
      <c r="AH22" s="1">
        <v>0</v>
      </c>
      <c r="AI22" s="1">
        <v>0</v>
      </c>
      <c r="AJ22" s="1">
        <v>0</v>
      </c>
      <c r="AK22" s="1">
        <v>0</v>
      </c>
      <c r="AL22" s="1">
        <v>2</v>
      </c>
      <c r="AM22" s="1">
        <v>1</v>
      </c>
      <c r="AN22" s="1" t="s">
        <v>1173</v>
      </c>
      <c r="AO22" s="1">
        <v>290</v>
      </c>
      <c r="AP22" s="71" t="s">
        <v>1174</v>
      </c>
      <c r="AQ22" s="71" t="s">
        <v>1175</v>
      </c>
      <c r="AR22" s="1">
        <v>0</v>
      </c>
      <c r="AS22" s="71" t="s">
        <v>1176</v>
      </c>
      <c r="AT22" s="71" t="s">
        <v>1177</v>
      </c>
      <c r="AU22" s="71" t="s">
        <v>1178</v>
      </c>
      <c r="AV22" s="1">
        <v>6</v>
      </c>
      <c r="AW22" s="1" t="s">
        <v>128</v>
      </c>
      <c r="AX22" s="1" t="s">
        <v>129</v>
      </c>
      <c r="AY22" s="1" t="s">
        <v>1179</v>
      </c>
      <c r="AZ22" s="1" t="s">
        <v>138</v>
      </c>
      <c r="BA22" s="1" t="s">
        <v>146</v>
      </c>
      <c r="BB22" s="1" t="s">
        <v>124</v>
      </c>
      <c r="BC22" s="1" t="s">
        <v>135</v>
      </c>
      <c r="BD22" s="1" t="s">
        <v>156</v>
      </c>
      <c r="BE22" s="1" t="s">
        <v>158</v>
      </c>
      <c r="BF22" s="1">
        <v>75</v>
      </c>
      <c r="BG22" s="1" t="s">
        <v>127</v>
      </c>
      <c r="BH22" s="1">
        <v>75</v>
      </c>
      <c r="BI22" s="1">
        <v>10</v>
      </c>
      <c r="BJ22" s="1">
        <v>15</v>
      </c>
      <c r="BK22" s="1">
        <v>0</v>
      </c>
      <c r="BL22" s="1">
        <v>0</v>
      </c>
      <c r="BO22" s="1">
        <v>0</v>
      </c>
      <c r="BP22" s="1">
        <v>0</v>
      </c>
      <c r="BQ22" s="1">
        <v>75</v>
      </c>
      <c r="BR22" s="1">
        <v>25</v>
      </c>
      <c r="BS22" s="1">
        <v>0</v>
      </c>
      <c r="BT22" s="1" t="s">
        <v>228</v>
      </c>
      <c r="BU22" s="1" t="s">
        <v>103</v>
      </c>
      <c r="BV22" s="1" t="s">
        <v>228</v>
      </c>
      <c r="BW22" s="1" t="s">
        <v>228</v>
      </c>
      <c r="BX22" s="1" t="s">
        <v>111</v>
      </c>
      <c r="BY22" s="1" t="s">
        <v>228</v>
      </c>
      <c r="BZ22" s="1" t="s">
        <v>228</v>
      </c>
      <c r="CA22" s="1" t="s">
        <v>228</v>
      </c>
      <c r="CC22" s="1" t="s">
        <v>518</v>
      </c>
      <c r="CD22" s="1" t="s">
        <v>228</v>
      </c>
      <c r="CE22" s="1" t="s">
        <v>228</v>
      </c>
      <c r="CF22" s="1" t="s">
        <v>228</v>
      </c>
      <c r="CG22" s="1" t="s">
        <v>228</v>
      </c>
      <c r="CH22" s="1" t="s">
        <v>228</v>
      </c>
      <c r="CJ22" s="1" t="s">
        <v>1180</v>
      </c>
      <c r="CL22" s="1" t="s">
        <v>132</v>
      </c>
    </row>
    <row r="23" spans="1:91" x14ac:dyDescent="0.2">
      <c r="A23" s="1" t="s">
        <v>538</v>
      </c>
      <c r="B23" s="1" t="s">
        <v>539</v>
      </c>
      <c r="C23" s="1">
        <v>39.038027999999997</v>
      </c>
      <c r="D23" s="1">
        <v>-77.492833000000005</v>
      </c>
      <c r="E23" s="1" t="s">
        <v>399</v>
      </c>
      <c r="F23" s="2">
        <v>45402</v>
      </c>
      <c r="G23" s="1">
        <v>5</v>
      </c>
      <c r="H23" s="1" t="s">
        <v>244</v>
      </c>
      <c r="I23" s="1" t="s">
        <v>1182</v>
      </c>
      <c r="J23" s="1">
        <v>10</v>
      </c>
      <c r="K23" s="1">
        <v>6</v>
      </c>
      <c r="L23" s="1" t="s">
        <v>122</v>
      </c>
      <c r="M23" s="1" t="s">
        <v>1183</v>
      </c>
      <c r="N23" s="1" t="s">
        <v>1184</v>
      </c>
      <c r="O23" s="1">
        <v>30</v>
      </c>
      <c r="S23" s="1" t="s">
        <v>1185</v>
      </c>
      <c r="T23" s="1">
        <v>2</v>
      </c>
      <c r="U23" s="1">
        <v>0</v>
      </c>
      <c r="V23" s="1">
        <v>0</v>
      </c>
      <c r="W23" s="1">
        <v>0</v>
      </c>
      <c r="X23" s="1">
        <v>0</v>
      </c>
      <c r="Y23" s="1">
        <v>0</v>
      </c>
      <c r="Z23" s="1">
        <v>1</v>
      </c>
      <c r="AA23" s="1">
        <v>5</v>
      </c>
      <c r="AB23" s="1">
        <v>0</v>
      </c>
      <c r="AC23" s="1">
        <v>0</v>
      </c>
      <c r="AD23" s="1">
        <v>9</v>
      </c>
      <c r="AE23" s="1">
        <v>0</v>
      </c>
      <c r="AF23" s="1">
        <v>2</v>
      </c>
      <c r="AG23" s="1">
        <v>413</v>
      </c>
      <c r="AH23" s="1">
        <v>136</v>
      </c>
      <c r="AI23" s="1">
        <v>0</v>
      </c>
      <c r="AJ23" s="1">
        <v>0</v>
      </c>
      <c r="AK23" s="1">
        <v>0</v>
      </c>
      <c r="AL23" s="1">
        <v>0</v>
      </c>
      <c r="AM23" s="1">
        <v>0</v>
      </c>
      <c r="AO23" s="1">
        <v>568</v>
      </c>
      <c r="AP23" s="71" t="s">
        <v>1186</v>
      </c>
      <c r="AQ23" s="71" t="s">
        <v>1187</v>
      </c>
      <c r="AR23" s="1">
        <v>0</v>
      </c>
      <c r="AS23" s="71" t="s">
        <v>1188</v>
      </c>
      <c r="AT23" s="71" t="s">
        <v>1189</v>
      </c>
      <c r="AU23" s="71" t="s">
        <v>1188</v>
      </c>
      <c r="AV23" s="1">
        <v>6</v>
      </c>
      <c r="AW23" s="1" t="s">
        <v>128</v>
      </c>
      <c r="AX23" s="1" t="s">
        <v>129</v>
      </c>
      <c r="AY23" s="1" t="s">
        <v>124</v>
      </c>
      <c r="AZ23" s="1" t="s">
        <v>138</v>
      </c>
      <c r="BA23" s="1" t="s">
        <v>1190</v>
      </c>
      <c r="BB23" s="1" t="s">
        <v>124</v>
      </c>
      <c r="BC23" s="1" t="s">
        <v>135</v>
      </c>
      <c r="BD23" s="1" t="s">
        <v>997</v>
      </c>
      <c r="BE23" s="1" t="s">
        <v>158</v>
      </c>
      <c r="BG23" s="1" t="s">
        <v>216</v>
      </c>
      <c r="BH23" s="1">
        <v>30</v>
      </c>
      <c r="BI23" s="1">
        <v>15</v>
      </c>
      <c r="BJ23" s="1">
        <v>53</v>
      </c>
      <c r="BK23" s="1">
        <v>1</v>
      </c>
      <c r="BL23" s="1">
        <v>1</v>
      </c>
      <c r="BO23" s="1">
        <v>0</v>
      </c>
      <c r="BP23" s="1">
        <v>0</v>
      </c>
      <c r="BQ23" s="1">
        <v>20</v>
      </c>
      <c r="BR23" s="1">
        <v>50</v>
      </c>
      <c r="BS23" s="1">
        <v>30</v>
      </c>
      <c r="BT23" s="1" t="s">
        <v>228</v>
      </c>
      <c r="BU23" s="1" t="s">
        <v>111</v>
      </c>
      <c r="BV23" s="1" t="s">
        <v>228</v>
      </c>
      <c r="BW23" s="1" t="s">
        <v>228</v>
      </c>
      <c r="BX23" s="1" t="s">
        <v>104</v>
      </c>
      <c r="BY23" s="1" t="s">
        <v>228</v>
      </c>
      <c r="BZ23" s="1" t="s">
        <v>104</v>
      </c>
      <c r="CA23" s="1" t="s">
        <v>228</v>
      </c>
      <c r="CC23" s="1" t="s">
        <v>228</v>
      </c>
      <c r="CD23" s="1" t="s">
        <v>228</v>
      </c>
      <c r="CE23" s="1" t="s">
        <v>228</v>
      </c>
      <c r="CF23" s="1" t="s">
        <v>104</v>
      </c>
      <c r="CG23" s="1" t="s">
        <v>228</v>
      </c>
      <c r="CJ23" s="1" t="s">
        <v>913</v>
      </c>
      <c r="CK23" s="1" t="s">
        <v>1191</v>
      </c>
      <c r="CL23" s="1" t="s">
        <v>142</v>
      </c>
      <c r="CM23" s="1" t="s">
        <v>1192</v>
      </c>
    </row>
    <row r="24" spans="1:91" x14ac:dyDescent="0.2">
      <c r="A24" s="1" t="s">
        <v>232</v>
      </c>
      <c r="B24" s="1" t="s">
        <v>233</v>
      </c>
      <c r="C24" s="1">
        <v>39.024158</v>
      </c>
      <c r="D24" s="1">
        <v>-77.496875000000003</v>
      </c>
      <c r="E24" s="1" t="s">
        <v>234</v>
      </c>
      <c r="F24" s="2">
        <v>45567</v>
      </c>
      <c r="G24" s="1">
        <v>4</v>
      </c>
      <c r="H24" s="1" t="s">
        <v>244</v>
      </c>
      <c r="I24" s="1" t="s">
        <v>235</v>
      </c>
      <c r="J24" s="1">
        <v>6</v>
      </c>
      <c r="K24" s="1">
        <v>8</v>
      </c>
      <c r="L24" s="1" t="s">
        <v>107</v>
      </c>
      <c r="M24" s="1" t="s">
        <v>1194</v>
      </c>
      <c r="N24" s="1" t="s">
        <v>430</v>
      </c>
      <c r="O24" s="1">
        <v>90</v>
      </c>
      <c r="S24" s="1" t="s">
        <v>1195</v>
      </c>
      <c r="U24" s="1">
        <v>86</v>
      </c>
      <c r="V24" s="1">
        <v>11</v>
      </c>
      <c r="Y24" s="1">
        <v>25</v>
      </c>
      <c r="AD24" s="1">
        <v>6</v>
      </c>
      <c r="AE24" s="1">
        <v>146</v>
      </c>
      <c r="AF24" s="1">
        <v>87</v>
      </c>
      <c r="AI24" s="1">
        <v>2</v>
      </c>
      <c r="AL24" s="1">
        <v>1</v>
      </c>
      <c r="AO24" s="1">
        <v>364</v>
      </c>
      <c r="AP24" s="71" t="s">
        <v>1196</v>
      </c>
      <c r="AQ24" s="71" t="s">
        <v>1197</v>
      </c>
      <c r="AR24" s="1">
        <v>0</v>
      </c>
      <c r="AS24" s="1">
        <v>23.901098900000001</v>
      </c>
      <c r="AT24" s="71" t="s">
        <v>1198</v>
      </c>
      <c r="AU24" s="71" t="s">
        <v>1198</v>
      </c>
      <c r="AV24" s="1">
        <v>10</v>
      </c>
      <c r="AW24" s="1" t="s">
        <v>112</v>
      </c>
      <c r="AX24" s="1" t="s">
        <v>149</v>
      </c>
      <c r="AY24" s="1" t="s">
        <v>150</v>
      </c>
      <c r="AZ24" s="1" t="s">
        <v>117</v>
      </c>
      <c r="BA24" s="1" t="s">
        <v>96</v>
      </c>
      <c r="BB24" s="1" t="s">
        <v>151</v>
      </c>
      <c r="BC24" s="1" t="s">
        <v>114</v>
      </c>
      <c r="BD24" s="1" t="s">
        <v>118</v>
      </c>
      <c r="BE24" s="1" t="s">
        <v>101</v>
      </c>
      <c r="BF24" s="1">
        <v>75</v>
      </c>
      <c r="BG24" s="1" t="s">
        <v>105</v>
      </c>
      <c r="BH24" s="1">
        <v>75</v>
      </c>
      <c r="BI24" s="1">
        <v>15</v>
      </c>
      <c r="BJ24" s="1">
        <v>10</v>
      </c>
      <c r="BN24" s="1" t="s">
        <v>526</v>
      </c>
      <c r="BP24" s="1">
        <v>15</v>
      </c>
      <c r="BQ24" s="1">
        <v>75</v>
      </c>
      <c r="BR24" s="1">
        <v>10</v>
      </c>
      <c r="BU24" s="1" t="s">
        <v>94</v>
      </c>
      <c r="BV24" s="1" t="s">
        <v>125</v>
      </c>
      <c r="BX24" s="1" t="s">
        <v>125</v>
      </c>
      <c r="BZ24" s="1" t="s">
        <v>126</v>
      </c>
      <c r="CF24" s="1" t="s">
        <v>126</v>
      </c>
      <c r="CJ24" s="1" t="s">
        <v>1199</v>
      </c>
      <c r="CK24" s="1" t="s">
        <v>1200</v>
      </c>
      <c r="CL24" s="1" t="s">
        <v>529</v>
      </c>
      <c r="CM24" s="1" t="s">
        <v>1201</v>
      </c>
    </row>
    <row r="25" spans="1:91" x14ac:dyDescent="0.2">
      <c r="A25" s="1" t="s">
        <v>176</v>
      </c>
      <c r="B25" s="1" t="s">
        <v>1053</v>
      </c>
      <c r="C25" s="1">
        <v>39.091189</v>
      </c>
      <c r="D25" s="1">
        <v>-77.502038999999996</v>
      </c>
      <c r="E25" s="1" t="s">
        <v>373</v>
      </c>
      <c r="F25" s="2">
        <v>45578</v>
      </c>
      <c r="G25" s="1">
        <v>7</v>
      </c>
      <c r="H25" s="1" t="s">
        <v>244</v>
      </c>
      <c r="I25" s="1" t="s">
        <v>1203</v>
      </c>
      <c r="J25" s="1">
        <v>120</v>
      </c>
      <c r="K25" s="1">
        <v>36</v>
      </c>
      <c r="L25" s="1" t="s">
        <v>122</v>
      </c>
      <c r="M25" s="1" t="s">
        <v>450</v>
      </c>
      <c r="N25" s="1" t="s">
        <v>1204</v>
      </c>
      <c r="O25" s="1">
        <v>90</v>
      </c>
      <c r="P25" s="1">
        <v>90</v>
      </c>
      <c r="S25" s="1" t="s">
        <v>1205</v>
      </c>
      <c r="T25" s="1">
        <v>5</v>
      </c>
      <c r="U25" s="1">
        <v>9</v>
      </c>
      <c r="V25" s="1">
        <v>0</v>
      </c>
      <c r="W25" s="1">
        <v>2</v>
      </c>
      <c r="X25" s="1">
        <v>0</v>
      </c>
      <c r="Y25" s="1">
        <v>3</v>
      </c>
      <c r="Z25" s="1">
        <v>3</v>
      </c>
      <c r="AA25" s="1">
        <v>53</v>
      </c>
      <c r="AB25" s="1">
        <v>33</v>
      </c>
      <c r="AC25" s="1">
        <v>4</v>
      </c>
      <c r="AD25" s="1">
        <v>42</v>
      </c>
      <c r="AE25" s="1">
        <v>34</v>
      </c>
      <c r="AF25" s="1">
        <v>97</v>
      </c>
      <c r="AG25" s="1">
        <v>3</v>
      </c>
      <c r="AH25" s="1">
        <v>1</v>
      </c>
      <c r="AI25" s="1">
        <v>1</v>
      </c>
      <c r="AJ25" s="1">
        <v>0</v>
      </c>
      <c r="AK25" s="1">
        <v>1</v>
      </c>
      <c r="AL25" s="1">
        <v>6</v>
      </c>
      <c r="AM25" s="1">
        <v>0</v>
      </c>
      <c r="AO25" s="1">
        <v>297</v>
      </c>
      <c r="AP25" s="71" t="s">
        <v>1206</v>
      </c>
      <c r="AQ25" s="71" t="s">
        <v>1207</v>
      </c>
      <c r="AR25" s="71" t="s">
        <v>1208</v>
      </c>
      <c r="AS25" s="71" t="s">
        <v>1209</v>
      </c>
      <c r="AT25" s="71" t="s">
        <v>1210</v>
      </c>
      <c r="AU25" s="71" t="s">
        <v>1211</v>
      </c>
      <c r="AV25" s="1">
        <v>9</v>
      </c>
      <c r="AW25" s="1" t="s">
        <v>167</v>
      </c>
      <c r="AX25" s="1" t="s">
        <v>178</v>
      </c>
      <c r="AY25" s="1" t="s">
        <v>1212</v>
      </c>
      <c r="AZ25" s="1" t="s">
        <v>552</v>
      </c>
      <c r="BA25" s="1" t="s">
        <v>434</v>
      </c>
      <c r="BB25" s="1" t="s">
        <v>124</v>
      </c>
      <c r="BC25" s="1" t="s">
        <v>135</v>
      </c>
      <c r="BD25" s="1" t="s">
        <v>1090</v>
      </c>
      <c r="BE25" s="1" t="s">
        <v>158</v>
      </c>
      <c r="BF25" s="1">
        <v>100</v>
      </c>
      <c r="BG25" s="1" t="s">
        <v>132</v>
      </c>
      <c r="BH25" s="1">
        <v>70</v>
      </c>
      <c r="BI25" s="1">
        <v>10</v>
      </c>
      <c r="BJ25" s="1">
        <v>10</v>
      </c>
      <c r="BK25" s="1">
        <v>0</v>
      </c>
      <c r="BL25" s="1">
        <v>10</v>
      </c>
      <c r="BO25" s="1">
        <v>5</v>
      </c>
      <c r="BP25" s="1">
        <v>5</v>
      </c>
      <c r="BQ25" s="1">
        <v>0</v>
      </c>
      <c r="BR25" s="1">
        <v>70</v>
      </c>
      <c r="BS25" s="1">
        <v>20</v>
      </c>
      <c r="BT25" s="1" t="s">
        <v>518</v>
      </c>
      <c r="BU25" s="1" t="s">
        <v>545</v>
      </c>
      <c r="BV25" s="1" t="s">
        <v>518</v>
      </c>
      <c r="BW25" s="1" t="s">
        <v>518</v>
      </c>
      <c r="BX25" s="1" t="s">
        <v>545</v>
      </c>
      <c r="BY25" s="1" t="s">
        <v>518</v>
      </c>
      <c r="BZ25" s="1" t="s">
        <v>545</v>
      </c>
      <c r="CA25" s="1" t="s">
        <v>518</v>
      </c>
      <c r="CC25" s="1" t="s">
        <v>518</v>
      </c>
      <c r="CE25" s="1" t="s">
        <v>518</v>
      </c>
      <c r="CF25" s="1" t="s">
        <v>1213</v>
      </c>
      <c r="CG25" s="1" t="s">
        <v>518</v>
      </c>
      <c r="CJ25" s="1" t="s">
        <v>1214</v>
      </c>
      <c r="CK25" s="1" t="s">
        <v>1215</v>
      </c>
      <c r="CL25" s="1" t="s">
        <v>142</v>
      </c>
    </row>
    <row r="26" spans="1:91" x14ac:dyDescent="0.2">
      <c r="A26" s="1" t="s">
        <v>579</v>
      </c>
      <c r="B26" s="1" t="s">
        <v>587</v>
      </c>
      <c r="C26" s="1">
        <v>39.102293000000003</v>
      </c>
      <c r="D26" s="1">
        <v>-77.584988999999993</v>
      </c>
      <c r="E26" s="1" t="s">
        <v>588</v>
      </c>
      <c r="F26" s="2">
        <v>45592</v>
      </c>
      <c r="G26" s="1">
        <v>6</v>
      </c>
      <c r="H26" s="1" t="s">
        <v>244</v>
      </c>
      <c r="I26" s="1" t="s">
        <v>1217</v>
      </c>
      <c r="J26" s="1">
        <v>15</v>
      </c>
      <c r="K26" s="1">
        <v>4</v>
      </c>
      <c r="L26" s="1" t="s">
        <v>214</v>
      </c>
      <c r="M26" s="1" t="s">
        <v>450</v>
      </c>
      <c r="N26" s="1" t="s">
        <v>840</v>
      </c>
      <c r="O26" s="1">
        <v>90</v>
      </c>
      <c r="S26" s="1" t="s">
        <v>1218</v>
      </c>
      <c r="T26" s="1">
        <v>2</v>
      </c>
      <c r="U26" s="1">
        <v>29</v>
      </c>
      <c r="V26" s="1">
        <v>0</v>
      </c>
      <c r="W26" s="1">
        <v>1</v>
      </c>
      <c r="X26" s="1">
        <v>0</v>
      </c>
      <c r="Y26" s="1">
        <v>1</v>
      </c>
      <c r="Z26" s="1">
        <v>4</v>
      </c>
      <c r="AA26" s="1">
        <v>5</v>
      </c>
      <c r="AB26" s="1">
        <v>1</v>
      </c>
      <c r="AC26" s="1">
        <v>0</v>
      </c>
      <c r="AD26" s="1">
        <v>108</v>
      </c>
      <c r="AE26" s="1">
        <v>35</v>
      </c>
      <c r="AF26" s="1">
        <v>23</v>
      </c>
      <c r="AG26" s="1">
        <v>38</v>
      </c>
      <c r="AH26" s="1">
        <v>5</v>
      </c>
      <c r="AI26" s="1">
        <v>4</v>
      </c>
      <c r="AJ26" s="1">
        <v>0</v>
      </c>
      <c r="AK26" s="1">
        <v>10</v>
      </c>
      <c r="AL26" s="1">
        <v>2</v>
      </c>
      <c r="AM26" s="1">
        <v>2</v>
      </c>
      <c r="AN26" s="1" t="s">
        <v>568</v>
      </c>
      <c r="AO26" s="1">
        <v>270</v>
      </c>
      <c r="AP26" s="71" t="s">
        <v>1219</v>
      </c>
      <c r="AQ26" s="1">
        <v>40</v>
      </c>
      <c r="AR26" s="71" t="s">
        <v>1220</v>
      </c>
      <c r="AS26" s="71" t="s">
        <v>1221</v>
      </c>
      <c r="AT26" s="71" t="s">
        <v>1222</v>
      </c>
      <c r="AU26" s="71" t="s">
        <v>1060</v>
      </c>
      <c r="AV26" s="1">
        <v>6</v>
      </c>
      <c r="AW26" s="1" t="s">
        <v>128</v>
      </c>
      <c r="AX26" s="1" t="s">
        <v>129</v>
      </c>
      <c r="AY26" s="1" t="s">
        <v>124</v>
      </c>
      <c r="AZ26" s="1" t="s">
        <v>1223</v>
      </c>
      <c r="BA26" s="1" t="s">
        <v>583</v>
      </c>
      <c r="BB26" s="1" t="s">
        <v>858</v>
      </c>
      <c r="BC26" s="1" t="s">
        <v>135</v>
      </c>
      <c r="BD26" s="1" t="s">
        <v>1224</v>
      </c>
      <c r="BE26" s="1" t="s">
        <v>158</v>
      </c>
      <c r="BF26" s="1">
        <v>100</v>
      </c>
      <c r="BG26" s="1" t="s">
        <v>132</v>
      </c>
      <c r="BH26" s="1">
        <v>50</v>
      </c>
      <c r="BI26" s="1">
        <v>20</v>
      </c>
      <c r="BJ26" s="1">
        <v>25</v>
      </c>
      <c r="BK26" s="1">
        <v>0</v>
      </c>
      <c r="BL26" s="1">
        <v>5</v>
      </c>
      <c r="BO26" s="1">
        <v>5</v>
      </c>
      <c r="BP26" s="1">
        <v>0</v>
      </c>
      <c r="BQ26" s="1">
        <v>15</v>
      </c>
      <c r="BR26" s="1">
        <v>80</v>
      </c>
      <c r="BS26" s="1">
        <v>0</v>
      </c>
      <c r="BT26" s="1" t="s">
        <v>518</v>
      </c>
      <c r="BU26" s="1" t="s">
        <v>1213</v>
      </c>
      <c r="BV26" s="1" t="s">
        <v>518</v>
      </c>
      <c r="BW26" s="1" t="s">
        <v>518</v>
      </c>
      <c r="BX26" s="1" t="s">
        <v>545</v>
      </c>
      <c r="BY26" s="1" t="s">
        <v>518</v>
      </c>
      <c r="BZ26" s="1" t="s">
        <v>518</v>
      </c>
      <c r="CA26" s="1" t="s">
        <v>518</v>
      </c>
      <c r="CC26" s="1" t="s">
        <v>518</v>
      </c>
      <c r="CE26" s="1" t="s">
        <v>518</v>
      </c>
      <c r="CF26" s="1" t="s">
        <v>545</v>
      </c>
      <c r="CG26" s="1" t="s">
        <v>518</v>
      </c>
      <c r="CJ26" s="1" t="s">
        <v>913</v>
      </c>
      <c r="CK26" s="1" t="s">
        <v>1225</v>
      </c>
      <c r="CL26" s="1" t="s">
        <v>132</v>
      </c>
    </row>
    <row r="27" spans="1:91" x14ac:dyDescent="0.2">
      <c r="A27" s="1" t="s">
        <v>165</v>
      </c>
      <c r="B27" s="1" t="s">
        <v>166</v>
      </c>
      <c r="C27" s="1">
        <v>39.091200000000001</v>
      </c>
      <c r="D27" s="1">
        <v>-77.683999999999997</v>
      </c>
      <c r="F27" s="2">
        <v>45581</v>
      </c>
      <c r="G27" s="1">
        <v>4</v>
      </c>
      <c r="H27" s="1" t="s">
        <v>244</v>
      </c>
      <c r="I27" s="1" t="s">
        <v>1227</v>
      </c>
      <c r="J27" s="1">
        <v>8</v>
      </c>
      <c r="K27" s="1">
        <v>4</v>
      </c>
      <c r="L27" s="1" t="s">
        <v>214</v>
      </c>
      <c r="M27" s="1" t="s">
        <v>450</v>
      </c>
      <c r="N27" s="1" t="s">
        <v>1108</v>
      </c>
      <c r="O27" s="1">
        <v>90</v>
      </c>
      <c r="S27" s="1" t="s">
        <v>1228</v>
      </c>
      <c r="T27" s="1">
        <v>2</v>
      </c>
      <c r="U27" s="1">
        <v>11</v>
      </c>
      <c r="V27" s="1">
        <v>0</v>
      </c>
      <c r="W27" s="1">
        <v>1</v>
      </c>
      <c r="X27" s="1">
        <v>0</v>
      </c>
      <c r="Y27" s="1">
        <v>0</v>
      </c>
      <c r="Z27" s="1">
        <v>2</v>
      </c>
      <c r="AA27" s="1">
        <v>202</v>
      </c>
      <c r="AB27" s="1">
        <v>0</v>
      </c>
      <c r="AC27" s="1">
        <v>5</v>
      </c>
      <c r="AD27" s="1">
        <v>29</v>
      </c>
      <c r="AE27" s="1">
        <v>37</v>
      </c>
      <c r="AF27" s="1">
        <v>46</v>
      </c>
      <c r="AG27" s="1">
        <v>3</v>
      </c>
      <c r="AH27" s="1">
        <v>0</v>
      </c>
      <c r="AI27" s="1">
        <v>2</v>
      </c>
      <c r="AJ27" s="1">
        <v>0</v>
      </c>
      <c r="AK27" s="1">
        <v>1</v>
      </c>
      <c r="AL27" s="1">
        <v>1</v>
      </c>
      <c r="AM27" s="1">
        <v>0</v>
      </c>
      <c r="AO27" s="1">
        <v>342</v>
      </c>
      <c r="AP27" s="71" t="s">
        <v>1229</v>
      </c>
      <c r="AQ27" s="1">
        <v>8.4795321640000001</v>
      </c>
      <c r="AR27" s="71" t="s">
        <v>1122</v>
      </c>
      <c r="AS27" s="71" t="s">
        <v>1230</v>
      </c>
      <c r="AT27" s="71" t="s">
        <v>1231</v>
      </c>
      <c r="AU27" s="71" t="s">
        <v>1232</v>
      </c>
      <c r="AV27" s="1">
        <v>12</v>
      </c>
      <c r="AW27" s="1" t="s">
        <v>167</v>
      </c>
      <c r="AX27" s="1" t="s">
        <v>129</v>
      </c>
      <c r="AY27" s="1" t="s">
        <v>124</v>
      </c>
      <c r="AZ27" s="1" t="s">
        <v>138</v>
      </c>
      <c r="BA27" s="1" t="s">
        <v>146</v>
      </c>
      <c r="BB27" s="1" t="s">
        <v>124</v>
      </c>
      <c r="BC27" s="1" t="s">
        <v>135</v>
      </c>
      <c r="BD27" s="1" t="s">
        <v>141</v>
      </c>
      <c r="BE27" s="1" t="s">
        <v>158</v>
      </c>
      <c r="BF27" s="1">
        <v>100</v>
      </c>
      <c r="BG27" s="1" t="s">
        <v>127</v>
      </c>
      <c r="BH27" s="1">
        <v>60</v>
      </c>
      <c r="BI27" s="1">
        <v>15</v>
      </c>
      <c r="BJ27" s="1">
        <v>25</v>
      </c>
      <c r="BK27" s="1">
        <v>0</v>
      </c>
      <c r="BL27" s="1">
        <v>0</v>
      </c>
      <c r="BO27" s="1">
        <v>0</v>
      </c>
      <c r="BP27" s="1">
        <v>0</v>
      </c>
      <c r="BQ27" s="1">
        <v>10</v>
      </c>
      <c r="BR27" s="1">
        <v>85</v>
      </c>
      <c r="BS27" s="1">
        <v>5</v>
      </c>
      <c r="BT27" s="1" t="s">
        <v>518</v>
      </c>
      <c r="BU27" s="1" t="s">
        <v>518</v>
      </c>
      <c r="BV27" s="1" t="s">
        <v>518</v>
      </c>
      <c r="BW27" s="1" t="s">
        <v>518</v>
      </c>
      <c r="BX27" s="1" t="s">
        <v>518</v>
      </c>
      <c r="BY27" s="1" t="s">
        <v>518</v>
      </c>
      <c r="BZ27" s="1" t="s">
        <v>518</v>
      </c>
      <c r="CA27" s="1" t="s">
        <v>518</v>
      </c>
      <c r="CC27" s="1" t="s">
        <v>1213</v>
      </c>
      <c r="CE27" s="1" t="s">
        <v>518</v>
      </c>
      <c r="CF27" s="1" t="s">
        <v>1213</v>
      </c>
      <c r="CG27" s="1" t="s">
        <v>745</v>
      </c>
      <c r="CJ27" s="1" t="s">
        <v>913</v>
      </c>
      <c r="CK27" s="1" t="s">
        <v>1233</v>
      </c>
      <c r="CL27" s="1" t="s">
        <v>132</v>
      </c>
    </row>
    <row r="28" spans="1:91" x14ac:dyDescent="0.2">
      <c r="A28" s="1" t="s">
        <v>246</v>
      </c>
      <c r="B28" s="1" t="s">
        <v>772</v>
      </c>
      <c r="C28" s="1">
        <v>39.179282100000002</v>
      </c>
      <c r="D28" s="1">
        <v>-77.681607</v>
      </c>
      <c r="E28" s="1" t="s">
        <v>365</v>
      </c>
      <c r="F28" s="2">
        <v>45582</v>
      </c>
      <c r="G28" s="1">
        <v>3</v>
      </c>
      <c r="H28" s="1" t="s">
        <v>244</v>
      </c>
      <c r="I28" s="1" t="s">
        <v>1235</v>
      </c>
      <c r="J28" s="1">
        <v>18</v>
      </c>
      <c r="K28" s="1">
        <v>6</v>
      </c>
      <c r="L28" s="1" t="s">
        <v>214</v>
      </c>
      <c r="M28" s="1" t="s">
        <v>450</v>
      </c>
      <c r="N28" s="1" t="s">
        <v>458</v>
      </c>
      <c r="O28" s="1">
        <v>90</v>
      </c>
      <c r="S28" s="1" t="s">
        <v>1236</v>
      </c>
      <c r="T28" s="1">
        <v>10</v>
      </c>
      <c r="U28" s="1">
        <v>90</v>
      </c>
      <c r="V28" s="1">
        <v>0</v>
      </c>
      <c r="W28" s="1">
        <v>0</v>
      </c>
      <c r="X28" s="1">
        <v>0</v>
      </c>
      <c r="Y28" s="1">
        <v>1</v>
      </c>
      <c r="Z28" s="1">
        <v>0</v>
      </c>
      <c r="AA28" s="1">
        <v>91</v>
      </c>
      <c r="AB28" s="1">
        <v>0</v>
      </c>
      <c r="AC28" s="1">
        <v>1</v>
      </c>
      <c r="AD28" s="1">
        <v>123</v>
      </c>
      <c r="AE28" s="1">
        <v>237</v>
      </c>
      <c r="AF28" s="1">
        <v>101</v>
      </c>
      <c r="AG28" s="1">
        <v>2</v>
      </c>
      <c r="AH28" s="1">
        <v>3</v>
      </c>
      <c r="AI28" s="1">
        <v>1</v>
      </c>
      <c r="AJ28" s="1">
        <v>0</v>
      </c>
      <c r="AK28" s="1">
        <v>0</v>
      </c>
      <c r="AL28" s="1">
        <v>0</v>
      </c>
      <c r="AM28" s="1">
        <v>0</v>
      </c>
      <c r="AO28" s="1">
        <v>660</v>
      </c>
      <c r="AP28" s="71" t="s">
        <v>1237</v>
      </c>
      <c r="AQ28" s="71" t="s">
        <v>1238</v>
      </c>
      <c r="AR28" s="1">
        <v>0</v>
      </c>
      <c r="AS28" s="71" t="s">
        <v>1239</v>
      </c>
      <c r="AT28" s="71" t="s">
        <v>1240</v>
      </c>
      <c r="AU28" s="71" t="s">
        <v>1239</v>
      </c>
      <c r="AV28" s="1">
        <v>11</v>
      </c>
      <c r="AW28" s="1" t="s">
        <v>167</v>
      </c>
      <c r="AX28" s="1" t="s">
        <v>178</v>
      </c>
      <c r="AY28" s="1" t="s">
        <v>124</v>
      </c>
      <c r="AZ28" s="1" t="s">
        <v>138</v>
      </c>
      <c r="BA28" s="1" t="s">
        <v>434</v>
      </c>
      <c r="BB28" s="1" t="s">
        <v>124</v>
      </c>
      <c r="BC28" s="1" t="s">
        <v>135</v>
      </c>
      <c r="BD28" s="1" t="s">
        <v>249</v>
      </c>
      <c r="BE28" s="1" t="s">
        <v>98</v>
      </c>
      <c r="BF28" s="1">
        <v>50</v>
      </c>
      <c r="BG28" s="1" t="s">
        <v>124</v>
      </c>
      <c r="BH28" s="1">
        <v>10</v>
      </c>
      <c r="BI28" s="1">
        <v>10</v>
      </c>
      <c r="BJ28" s="1">
        <v>80</v>
      </c>
      <c r="BK28" s="1">
        <v>0</v>
      </c>
      <c r="BL28" s="1">
        <v>0</v>
      </c>
      <c r="BO28" s="1">
        <v>0</v>
      </c>
      <c r="BP28" s="1">
        <v>0</v>
      </c>
      <c r="BQ28" s="1">
        <v>10</v>
      </c>
      <c r="BR28" s="1">
        <v>85</v>
      </c>
      <c r="BS28" s="1">
        <v>5</v>
      </c>
      <c r="BT28" s="1" t="s">
        <v>518</v>
      </c>
      <c r="BU28" s="1" t="s">
        <v>1213</v>
      </c>
      <c r="BV28" s="1" t="s">
        <v>518</v>
      </c>
      <c r="BW28" s="1" t="s">
        <v>518</v>
      </c>
      <c r="BX28" s="1" t="s">
        <v>1213</v>
      </c>
      <c r="BY28" s="1" t="s">
        <v>518</v>
      </c>
      <c r="BZ28" s="1" t="s">
        <v>518</v>
      </c>
      <c r="CA28" s="1" t="s">
        <v>518</v>
      </c>
      <c r="CC28" s="1" t="s">
        <v>1213</v>
      </c>
      <c r="CD28" s="1" t="s">
        <v>1241</v>
      </c>
      <c r="CE28" s="1" t="s">
        <v>518</v>
      </c>
      <c r="CF28" s="1" t="s">
        <v>545</v>
      </c>
      <c r="CG28" s="1" t="s">
        <v>1213</v>
      </c>
      <c r="CJ28" s="1" t="s">
        <v>913</v>
      </c>
      <c r="CK28" s="1" t="s">
        <v>1242</v>
      </c>
      <c r="CL28" s="1" t="s">
        <v>194</v>
      </c>
    </row>
    <row r="29" spans="1:91" ht="22.5" x14ac:dyDescent="0.2">
      <c r="A29" s="1" t="s">
        <v>172</v>
      </c>
      <c r="B29" s="1" t="s">
        <v>847</v>
      </c>
      <c r="C29" s="1">
        <v>39.102643</v>
      </c>
      <c r="D29" s="1">
        <v>-77.569197000000003</v>
      </c>
      <c r="E29" s="3" t="s">
        <v>848</v>
      </c>
      <c r="F29" s="2">
        <v>45578</v>
      </c>
      <c r="G29" s="1">
        <v>6</v>
      </c>
      <c r="H29" s="1" t="s">
        <v>244</v>
      </c>
      <c r="I29" s="1" t="s">
        <v>449</v>
      </c>
      <c r="J29" s="1">
        <v>15</v>
      </c>
      <c r="K29" s="1">
        <v>8</v>
      </c>
      <c r="L29" s="1" t="s">
        <v>122</v>
      </c>
      <c r="M29" s="1" t="s">
        <v>450</v>
      </c>
      <c r="N29" s="1" t="s">
        <v>575</v>
      </c>
      <c r="O29" s="1">
        <v>90</v>
      </c>
      <c r="P29" s="1">
        <v>90</v>
      </c>
      <c r="S29" s="1" t="s">
        <v>1244</v>
      </c>
      <c r="T29" s="1">
        <v>2</v>
      </c>
      <c r="U29" s="1">
        <v>17</v>
      </c>
      <c r="V29" s="1">
        <v>0</v>
      </c>
      <c r="W29" s="1">
        <v>4</v>
      </c>
      <c r="X29" s="1">
        <v>0</v>
      </c>
      <c r="Y29" s="1">
        <v>2</v>
      </c>
      <c r="Z29" s="1">
        <v>0</v>
      </c>
      <c r="AA29" s="1">
        <v>0</v>
      </c>
      <c r="AB29" s="1">
        <v>1</v>
      </c>
      <c r="AC29" s="1">
        <v>0</v>
      </c>
      <c r="AD29" s="1">
        <v>47</v>
      </c>
      <c r="AE29" s="1">
        <v>161</v>
      </c>
      <c r="AF29" s="1">
        <v>21</v>
      </c>
      <c r="AG29" s="1">
        <v>19</v>
      </c>
      <c r="AH29" s="1">
        <v>11</v>
      </c>
      <c r="AI29" s="1">
        <v>0</v>
      </c>
      <c r="AJ29" s="1">
        <v>0</v>
      </c>
      <c r="AK29" s="1">
        <v>0</v>
      </c>
      <c r="AL29" s="1">
        <v>1</v>
      </c>
      <c r="AM29" s="1">
        <v>0</v>
      </c>
      <c r="AO29" s="1">
        <v>286</v>
      </c>
      <c r="AP29" s="71" t="s">
        <v>1245</v>
      </c>
      <c r="AQ29" s="71" t="s">
        <v>1246</v>
      </c>
      <c r="AR29" s="1">
        <v>0</v>
      </c>
      <c r="AS29" s="71" t="s">
        <v>1247</v>
      </c>
      <c r="AT29" s="71" t="s">
        <v>1248</v>
      </c>
      <c r="AU29" s="71" t="s">
        <v>1249</v>
      </c>
      <c r="AV29" s="1">
        <v>11</v>
      </c>
      <c r="AW29" s="1" t="s">
        <v>167</v>
      </c>
      <c r="AX29" s="1" t="s">
        <v>178</v>
      </c>
      <c r="AY29" s="1" t="s">
        <v>124</v>
      </c>
      <c r="AZ29" s="1" t="s">
        <v>138</v>
      </c>
      <c r="BA29" s="1" t="s">
        <v>434</v>
      </c>
      <c r="BB29" s="1" t="s">
        <v>124</v>
      </c>
      <c r="BC29" s="1" t="s">
        <v>135</v>
      </c>
      <c r="BD29" s="1" t="s">
        <v>717</v>
      </c>
      <c r="BE29" s="1" t="s">
        <v>158</v>
      </c>
      <c r="BF29" s="1">
        <v>90</v>
      </c>
      <c r="BG29" s="1" t="s">
        <v>132</v>
      </c>
      <c r="BH29" s="1">
        <v>30</v>
      </c>
      <c r="BI29" s="1">
        <v>30</v>
      </c>
      <c r="BJ29" s="1">
        <v>30</v>
      </c>
      <c r="BK29" s="1">
        <v>0</v>
      </c>
      <c r="BL29" s="1">
        <v>10</v>
      </c>
      <c r="BO29" s="1">
        <v>10</v>
      </c>
      <c r="BP29" s="1">
        <v>0</v>
      </c>
      <c r="BQ29" s="1">
        <v>20</v>
      </c>
      <c r="BR29" s="1">
        <v>70</v>
      </c>
      <c r="BS29" s="1">
        <v>0</v>
      </c>
      <c r="BT29" s="1" t="s">
        <v>518</v>
      </c>
      <c r="BU29" s="1" t="s">
        <v>1213</v>
      </c>
      <c r="BV29" s="1" t="s">
        <v>518</v>
      </c>
      <c r="BW29" s="1" t="s">
        <v>518</v>
      </c>
      <c r="BX29" s="1" t="s">
        <v>745</v>
      </c>
      <c r="BY29" s="1" t="s">
        <v>518</v>
      </c>
      <c r="BZ29" s="1" t="s">
        <v>518</v>
      </c>
      <c r="CA29" s="1" t="s">
        <v>518</v>
      </c>
      <c r="CC29" s="1" t="s">
        <v>518</v>
      </c>
      <c r="CE29" s="1" t="s">
        <v>518</v>
      </c>
      <c r="CF29" s="1" t="s">
        <v>745</v>
      </c>
      <c r="CG29" s="1" t="s">
        <v>518</v>
      </c>
      <c r="CH29" s="1" t="s">
        <v>518</v>
      </c>
      <c r="CJ29" s="1" t="s">
        <v>1250</v>
      </c>
      <c r="CK29" s="1" t="s">
        <v>1251</v>
      </c>
      <c r="CL29" s="1" t="s">
        <v>132</v>
      </c>
    </row>
    <row r="30" spans="1:91" x14ac:dyDescent="0.2">
      <c r="A30" s="1" t="s">
        <v>172</v>
      </c>
      <c r="B30" s="1" t="s">
        <v>828</v>
      </c>
      <c r="C30" s="1">
        <v>39.095550000000003</v>
      </c>
      <c r="D30" s="1">
        <v>-77.542400000000001</v>
      </c>
      <c r="E30" s="1" t="s">
        <v>829</v>
      </c>
      <c r="F30" s="2">
        <v>45571</v>
      </c>
      <c r="G30" s="1">
        <v>7</v>
      </c>
      <c r="H30" s="1" t="s">
        <v>244</v>
      </c>
      <c r="I30" s="1" t="s">
        <v>1253</v>
      </c>
      <c r="J30" s="1">
        <v>12</v>
      </c>
      <c r="K30" s="1">
        <v>4</v>
      </c>
      <c r="L30" s="1" t="s">
        <v>214</v>
      </c>
      <c r="M30" s="1" t="s">
        <v>450</v>
      </c>
      <c r="N30" s="1" t="s">
        <v>421</v>
      </c>
      <c r="O30" s="1">
        <v>60</v>
      </c>
      <c r="P30" s="1">
        <v>90</v>
      </c>
      <c r="Q30" s="1">
        <v>90</v>
      </c>
      <c r="S30" s="1" t="s">
        <v>1254</v>
      </c>
      <c r="T30" s="1">
        <v>7</v>
      </c>
      <c r="U30" s="1">
        <v>44</v>
      </c>
      <c r="V30" s="1">
        <v>0</v>
      </c>
      <c r="W30" s="1">
        <v>1</v>
      </c>
      <c r="X30" s="1">
        <v>0</v>
      </c>
      <c r="Y30" s="1">
        <v>13</v>
      </c>
      <c r="Z30" s="1">
        <v>0</v>
      </c>
      <c r="AA30" s="1">
        <v>4</v>
      </c>
      <c r="AB30" s="1">
        <v>12</v>
      </c>
      <c r="AC30" s="1">
        <v>6</v>
      </c>
      <c r="AD30" s="1">
        <v>73</v>
      </c>
      <c r="AE30" s="1">
        <v>15</v>
      </c>
      <c r="AF30" s="1">
        <v>39</v>
      </c>
      <c r="AG30" s="1">
        <v>22</v>
      </c>
      <c r="AH30" s="1">
        <v>5</v>
      </c>
      <c r="AI30" s="1">
        <v>0</v>
      </c>
      <c r="AJ30" s="1">
        <v>0</v>
      </c>
      <c r="AK30" s="1">
        <v>0</v>
      </c>
      <c r="AL30" s="1">
        <v>1</v>
      </c>
      <c r="AM30" s="1">
        <v>0</v>
      </c>
      <c r="AO30" s="1">
        <v>242</v>
      </c>
      <c r="AP30" s="71" t="s">
        <v>1255</v>
      </c>
      <c r="AQ30" s="71" t="s">
        <v>1256</v>
      </c>
      <c r="AR30" s="1">
        <v>0</v>
      </c>
      <c r="AS30" s="71" t="s">
        <v>1257</v>
      </c>
      <c r="AT30" s="71" t="s">
        <v>1258</v>
      </c>
      <c r="AU30" s="71" t="s">
        <v>1259</v>
      </c>
      <c r="AV30" s="1">
        <v>7</v>
      </c>
      <c r="AW30" s="1" t="s">
        <v>128</v>
      </c>
      <c r="AX30" s="1" t="s">
        <v>178</v>
      </c>
      <c r="AY30" s="1" t="s">
        <v>124</v>
      </c>
      <c r="AZ30" s="1" t="s">
        <v>138</v>
      </c>
      <c r="BA30" s="1" t="s">
        <v>434</v>
      </c>
      <c r="BB30" s="1" t="s">
        <v>124</v>
      </c>
      <c r="BC30" s="1" t="s">
        <v>140</v>
      </c>
      <c r="BD30" s="1" t="s">
        <v>249</v>
      </c>
      <c r="BE30" s="1" t="s">
        <v>158</v>
      </c>
      <c r="BF30" s="1">
        <v>90</v>
      </c>
      <c r="BG30" s="1" t="s">
        <v>127</v>
      </c>
      <c r="BH30" s="1">
        <v>40</v>
      </c>
      <c r="BI30" s="1">
        <v>30</v>
      </c>
      <c r="BJ30" s="1">
        <v>10</v>
      </c>
      <c r="BK30" s="1">
        <v>15</v>
      </c>
      <c r="BL30" s="1">
        <v>5</v>
      </c>
      <c r="BM30" s="1">
        <v>0</v>
      </c>
      <c r="BO30" s="1">
        <v>5</v>
      </c>
      <c r="BP30" s="1">
        <v>5</v>
      </c>
      <c r="BQ30" s="1">
        <v>10</v>
      </c>
      <c r="BR30" s="1">
        <v>80</v>
      </c>
      <c r="BS30" s="1">
        <v>0</v>
      </c>
      <c r="BT30" s="1" t="s">
        <v>518</v>
      </c>
      <c r="BU30" s="1" t="s">
        <v>545</v>
      </c>
      <c r="BV30" s="1" t="s">
        <v>518</v>
      </c>
      <c r="BW30" s="1" t="s">
        <v>518</v>
      </c>
      <c r="BX30" s="1" t="s">
        <v>545</v>
      </c>
      <c r="BY30" s="1" t="s">
        <v>518</v>
      </c>
      <c r="BZ30" s="1" t="s">
        <v>518</v>
      </c>
      <c r="CA30" s="1" t="s">
        <v>518</v>
      </c>
      <c r="CC30" s="1" t="s">
        <v>518</v>
      </c>
      <c r="CD30" s="1" t="s">
        <v>518</v>
      </c>
      <c r="CE30" s="1" t="s">
        <v>518</v>
      </c>
      <c r="CF30" s="1" t="s">
        <v>1213</v>
      </c>
      <c r="CG30" s="1" t="s">
        <v>518</v>
      </c>
      <c r="CJ30" s="1" t="s">
        <v>1260</v>
      </c>
      <c r="CK30" s="1" t="s">
        <v>1261</v>
      </c>
      <c r="CL30" s="1" t="s">
        <v>194</v>
      </c>
    </row>
    <row r="31" spans="1:91" x14ac:dyDescent="0.2">
      <c r="A31" s="1" t="s">
        <v>246</v>
      </c>
      <c r="B31" s="1" t="s">
        <v>764</v>
      </c>
      <c r="C31" s="1">
        <v>39.193939</v>
      </c>
      <c r="D31" s="1">
        <v>-77.667640000000006</v>
      </c>
      <c r="E31" s="1" t="s">
        <v>363</v>
      </c>
      <c r="F31" s="2">
        <v>45582</v>
      </c>
      <c r="G31" s="1">
        <v>3</v>
      </c>
      <c r="H31" s="1" t="s">
        <v>244</v>
      </c>
      <c r="I31" s="1" t="s">
        <v>449</v>
      </c>
      <c r="J31" s="1">
        <v>20</v>
      </c>
      <c r="K31" s="1">
        <v>5</v>
      </c>
      <c r="L31" s="1" t="s">
        <v>122</v>
      </c>
      <c r="M31" s="1" t="s">
        <v>450</v>
      </c>
      <c r="N31" s="1" t="s">
        <v>559</v>
      </c>
      <c r="O31" s="1">
        <v>90</v>
      </c>
      <c r="P31" s="1">
        <v>90</v>
      </c>
      <c r="S31" s="1" t="s">
        <v>1263</v>
      </c>
      <c r="T31" s="1">
        <v>10</v>
      </c>
      <c r="U31" s="1">
        <v>14</v>
      </c>
      <c r="V31" s="1">
        <v>0</v>
      </c>
      <c r="W31" s="1">
        <v>1</v>
      </c>
      <c r="X31" s="1">
        <v>0</v>
      </c>
      <c r="Y31" s="1">
        <v>7</v>
      </c>
      <c r="Z31" s="1">
        <v>0</v>
      </c>
      <c r="AA31" s="1">
        <v>148</v>
      </c>
      <c r="AB31" s="1">
        <v>0</v>
      </c>
      <c r="AC31" s="1">
        <v>6</v>
      </c>
      <c r="AD31" s="1">
        <v>190</v>
      </c>
      <c r="AE31" s="1">
        <v>110</v>
      </c>
      <c r="AF31" s="1">
        <v>69</v>
      </c>
      <c r="AG31" s="1">
        <v>6</v>
      </c>
      <c r="AH31" s="1">
        <v>1</v>
      </c>
      <c r="AI31" s="1">
        <v>3</v>
      </c>
      <c r="AJ31" s="1">
        <v>0</v>
      </c>
      <c r="AK31" s="1">
        <v>2</v>
      </c>
      <c r="AL31" s="1">
        <v>2</v>
      </c>
      <c r="AM31" s="1">
        <v>1</v>
      </c>
      <c r="AN31" s="1" t="s">
        <v>1264</v>
      </c>
      <c r="AO31" s="1">
        <v>570</v>
      </c>
      <c r="AP31" s="71" t="s">
        <v>1265</v>
      </c>
      <c r="AQ31" s="71" t="s">
        <v>1266</v>
      </c>
      <c r="AR31" s="71" t="s">
        <v>1267</v>
      </c>
      <c r="AS31" s="71" t="s">
        <v>1268</v>
      </c>
      <c r="AT31" s="71" t="s">
        <v>1269</v>
      </c>
      <c r="AU31" s="71" t="s">
        <v>1270</v>
      </c>
      <c r="AV31" s="1">
        <v>9</v>
      </c>
      <c r="AW31" s="1" t="s">
        <v>167</v>
      </c>
      <c r="AX31" s="1" t="s">
        <v>124</v>
      </c>
      <c r="AY31" s="1" t="s">
        <v>124</v>
      </c>
      <c r="AZ31" s="1" t="s">
        <v>1271</v>
      </c>
      <c r="BA31" s="1" t="s">
        <v>434</v>
      </c>
      <c r="BB31" s="1" t="s">
        <v>124</v>
      </c>
      <c r="BC31" s="1" t="s">
        <v>135</v>
      </c>
      <c r="BD31" s="1" t="s">
        <v>963</v>
      </c>
      <c r="BE31" s="1" t="s">
        <v>131</v>
      </c>
      <c r="BF31" s="1">
        <v>50</v>
      </c>
      <c r="BG31" s="1" t="s">
        <v>216</v>
      </c>
      <c r="BH31" s="1">
        <v>33</v>
      </c>
      <c r="BI31" s="1">
        <v>33</v>
      </c>
      <c r="BJ31" s="1">
        <v>34</v>
      </c>
      <c r="BK31" s="1">
        <v>0</v>
      </c>
      <c r="BL31" s="1">
        <v>0</v>
      </c>
      <c r="BO31" s="1">
        <v>10</v>
      </c>
      <c r="BP31" s="1">
        <v>0</v>
      </c>
      <c r="BQ31" s="1">
        <v>10</v>
      </c>
      <c r="BR31" s="1">
        <v>30</v>
      </c>
      <c r="BS31" s="1">
        <v>50</v>
      </c>
      <c r="BT31" s="1" t="s">
        <v>518</v>
      </c>
      <c r="BU31" s="1" t="s">
        <v>1213</v>
      </c>
      <c r="BV31" s="1" t="s">
        <v>518</v>
      </c>
      <c r="BW31" s="1" t="s">
        <v>518</v>
      </c>
      <c r="BX31" s="1" t="s">
        <v>1213</v>
      </c>
      <c r="BY31" s="1" t="s">
        <v>518</v>
      </c>
      <c r="BZ31" s="1" t="s">
        <v>518</v>
      </c>
      <c r="CA31" s="1" t="s">
        <v>518</v>
      </c>
      <c r="CC31" s="1" t="s">
        <v>745</v>
      </c>
      <c r="CD31" s="1" t="s">
        <v>1272</v>
      </c>
      <c r="CE31" s="1" t="s">
        <v>518</v>
      </c>
      <c r="CF31" s="1" t="s">
        <v>545</v>
      </c>
      <c r="CG31" s="1" t="s">
        <v>1213</v>
      </c>
      <c r="CH31" s="1" t="s">
        <v>1213</v>
      </c>
      <c r="CI31" s="1" t="s">
        <v>1273</v>
      </c>
      <c r="CJ31" s="1" t="s">
        <v>913</v>
      </c>
      <c r="CK31" s="1" t="s">
        <v>1274</v>
      </c>
      <c r="CL31" s="1" t="s">
        <v>194</v>
      </c>
    </row>
    <row r="32" spans="1:91" x14ac:dyDescent="0.2">
      <c r="A32" s="1" t="s">
        <v>791</v>
      </c>
      <c r="B32" s="1" t="s">
        <v>791</v>
      </c>
      <c r="C32" s="1">
        <v>39.288153299999998</v>
      </c>
      <c r="D32" s="1">
        <v>-77.736133699999996</v>
      </c>
      <c r="E32" s="1" t="s">
        <v>792</v>
      </c>
      <c r="F32" s="2">
        <v>45589</v>
      </c>
      <c r="G32" s="1">
        <v>4</v>
      </c>
      <c r="H32" s="1" t="s">
        <v>244</v>
      </c>
      <c r="I32" s="1" t="s">
        <v>1276</v>
      </c>
      <c r="J32" s="1">
        <v>25</v>
      </c>
      <c r="K32" s="1">
        <v>6</v>
      </c>
      <c r="L32" s="1" t="s">
        <v>214</v>
      </c>
      <c r="M32" s="1" t="s">
        <v>450</v>
      </c>
      <c r="N32" s="1" t="s">
        <v>840</v>
      </c>
      <c r="O32" s="1">
        <v>90</v>
      </c>
      <c r="P32" s="1">
        <v>90</v>
      </c>
      <c r="Q32" s="1">
        <v>90</v>
      </c>
      <c r="S32" s="1" t="s">
        <v>1277</v>
      </c>
      <c r="T32" s="1">
        <v>15</v>
      </c>
      <c r="U32" s="1">
        <v>0</v>
      </c>
      <c r="V32" s="1">
        <v>0</v>
      </c>
      <c r="W32" s="1">
        <v>1</v>
      </c>
      <c r="X32" s="1">
        <v>0</v>
      </c>
      <c r="Y32" s="1">
        <v>0</v>
      </c>
      <c r="Z32" s="1">
        <v>1</v>
      </c>
      <c r="AA32" s="1">
        <v>79</v>
      </c>
      <c r="AB32" s="1">
        <v>0</v>
      </c>
      <c r="AC32" s="1">
        <v>0</v>
      </c>
      <c r="AD32" s="1">
        <v>143</v>
      </c>
      <c r="AE32" s="1">
        <v>2</v>
      </c>
      <c r="AF32" s="1">
        <v>49</v>
      </c>
      <c r="AG32" s="1">
        <v>4</v>
      </c>
      <c r="AH32" s="1">
        <v>0</v>
      </c>
      <c r="AI32" s="1">
        <v>1</v>
      </c>
      <c r="AJ32" s="1">
        <v>0</v>
      </c>
      <c r="AK32" s="1">
        <v>0</v>
      </c>
      <c r="AL32" s="1">
        <v>1</v>
      </c>
      <c r="AM32" s="1">
        <v>0</v>
      </c>
      <c r="AO32" s="1">
        <v>296</v>
      </c>
      <c r="AP32" s="1">
        <v>27.7027027</v>
      </c>
      <c r="AQ32" s="71" t="s">
        <v>1278</v>
      </c>
      <c r="AR32" s="1">
        <v>0</v>
      </c>
      <c r="AS32" s="71" t="s">
        <v>1279</v>
      </c>
      <c r="AT32" s="71" t="s">
        <v>1280</v>
      </c>
      <c r="AU32" s="71" t="s">
        <v>1281</v>
      </c>
      <c r="AV32" s="1">
        <v>8</v>
      </c>
      <c r="AW32" s="1" t="s">
        <v>143</v>
      </c>
      <c r="AX32" s="1" t="s">
        <v>178</v>
      </c>
      <c r="AY32" s="1" t="s">
        <v>124</v>
      </c>
      <c r="AZ32" s="1" t="s">
        <v>138</v>
      </c>
      <c r="BA32" s="1" t="s">
        <v>1282</v>
      </c>
      <c r="BB32" s="1" t="s">
        <v>124</v>
      </c>
      <c r="BC32" s="1" t="s">
        <v>135</v>
      </c>
      <c r="BD32" s="1" t="s">
        <v>156</v>
      </c>
      <c r="BE32" s="1" t="s">
        <v>98</v>
      </c>
      <c r="BF32" s="1">
        <v>50</v>
      </c>
      <c r="BG32" s="1" t="s">
        <v>132</v>
      </c>
      <c r="BH32" s="1">
        <v>40</v>
      </c>
      <c r="BI32" s="1">
        <v>50</v>
      </c>
      <c r="BJ32" s="1">
        <v>10</v>
      </c>
      <c r="BK32" s="1">
        <v>0</v>
      </c>
      <c r="BL32" s="1">
        <v>0</v>
      </c>
      <c r="BO32" s="1">
        <v>0</v>
      </c>
      <c r="BP32" s="1">
        <v>10</v>
      </c>
      <c r="BQ32" s="1">
        <v>80</v>
      </c>
      <c r="BR32" s="1">
        <v>10</v>
      </c>
      <c r="BS32" s="1">
        <v>0</v>
      </c>
      <c r="BT32" s="1" t="s">
        <v>518</v>
      </c>
      <c r="BU32" s="1" t="s">
        <v>518</v>
      </c>
      <c r="BV32" s="1" t="s">
        <v>518</v>
      </c>
      <c r="BW32" s="1" t="s">
        <v>518</v>
      </c>
      <c r="BX32" s="1" t="s">
        <v>1213</v>
      </c>
      <c r="BY32" s="1" t="s">
        <v>518</v>
      </c>
      <c r="BZ32" s="1" t="s">
        <v>518</v>
      </c>
      <c r="CA32" s="1" t="s">
        <v>518</v>
      </c>
      <c r="CC32" s="1" t="s">
        <v>518</v>
      </c>
      <c r="CE32" s="1" t="s">
        <v>518</v>
      </c>
      <c r="CF32" s="1" t="s">
        <v>745</v>
      </c>
      <c r="CG32" s="1" t="s">
        <v>1213</v>
      </c>
      <c r="CJ32" s="1" t="s">
        <v>913</v>
      </c>
      <c r="CK32" s="1" t="s">
        <v>1283</v>
      </c>
      <c r="CL32" s="1" t="s">
        <v>132</v>
      </c>
    </row>
    <row r="33" spans="1:91" ht="22.5" x14ac:dyDescent="0.2">
      <c r="A33" s="1" t="s">
        <v>900</v>
      </c>
      <c r="B33" s="1" t="s">
        <v>901</v>
      </c>
      <c r="C33" s="1">
        <v>39.287944000000003</v>
      </c>
      <c r="D33" s="1">
        <v>-77.737975000000006</v>
      </c>
      <c r="E33" s="3" t="s">
        <v>344</v>
      </c>
      <c r="F33" s="2">
        <v>45589</v>
      </c>
      <c r="G33" s="1">
        <v>4</v>
      </c>
      <c r="H33" s="1" t="s">
        <v>244</v>
      </c>
      <c r="I33" s="1" t="s">
        <v>1276</v>
      </c>
      <c r="J33" s="1">
        <v>20</v>
      </c>
      <c r="K33" s="1">
        <v>3</v>
      </c>
      <c r="L33" s="1" t="s">
        <v>214</v>
      </c>
      <c r="M33" s="1" t="s">
        <v>450</v>
      </c>
      <c r="N33" s="1" t="s">
        <v>441</v>
      </c>
      <c r="O33" s="1">
        <v>90</v>
      </c>
      <c r="S33" s="1" t="s">
        <v>1285</v>
      </c>
      <c r="T33" s="1">
        <v>5</v>
      </c>
      <c r="U33" s="1">
        <v>0</v>
      </c>
      <c r="V33" s="1">
        <v>0</v>
      </c>
      <c r="W33" s="1">
        <v>1</v>
      </c>
      <c r="X33" s="1">
        <v>0</v>
      </c>
      <c r="Y33" s="1">
        <v>0</v>
      </c>
      <c r="Z33" s="1">
        <v>245</v>
      </c>
      <c r="AA33" s="1">
        <v>15</v>
      </c>
      <c r="AB33" s="1">
        <v>0</v>
      </c>
      <c r="AC33" s="1">
        <v>3</v>
      </c>
      <c r="AD33" s="1">
        <v>24</v>
      </c>
      <c r="AE33" s="1">
        <v>11</v>
      </c>
      <c r="AF33" s="1">
        <v>0</v>
      </c>
      <c r="AG33" s="1">
        <v>3</v>
      </c>
      <c r="AH33" s="1">
        <v>1</v>
      </c>
      <c r="AI33" s="1">
        <v>15</v>
      </c>
      <c r="AJ33" s="1">
        <v>0</v>
      </c>
      <c r="AK33" s="1">
        <v>0</v>
      </c>
      <c r="AL33" s="1">
        <v>0</v>
      </c>
      <c r="AM33" s="1">
        <v>2</v>
      </c>
      <c r="AN33" s="1" t="s">
        <v>568</v>
      </c>
      <c r="AO33" s="1">
        <v>325</v>
      </c>
      <c r="AP33" s="71" t="s">
        <v>1286</v>
      </c>
      <c r="AQ33" s="71" t="s">
        <v>1287</v>
      </c>
      <c r="AR33" s="1">
        <v>0</v>
      </c>
      <c r="AS33" s="1">
        <v>0</v>
      </c>
      <c r="AT33" s="71" t="s">
        <v>1288</v>
      </c>
      <c r="AU33" s="71" t="s">
        <v>1289</v>
      </c>
      <c r="AV33" s="1">
        <v>10</v>
      </c>
      <c r="AW33" s="1" t="s">
        <v>167</v>
      </c>
      <c r="AX33" s="1" t="s">
        <v>178</v>
      </c>
      <c r="AY33" s="1" t="s">
        <v>124</v>
      </c>
      <c r="AZ33" s="1" t="s">
        <v>138</v>
      </c>
      <c r="BA33" s="1" t="s">
        <v>1290</v>
      </c>
      <c r="BB33" s="1" t="s">
        <v>124</v>
      </c>
      <c r="BC33" s="1" t="s">
        <v>135</v>
      </c>
      <c r="BD33" s="1" t="s">
        <v>156</v>
      </c>
      <c r="BE33" s="1" t="s">
        <v>98</v>
      </c>
      <c r="BF33" s="1">
        <v>50</v>
      </c>
      <c r="BG33" s="1" t="s">
        <v>216</v>
      </c>
      <c r="BH33" s="1">
        <v>80</v>
      </c>
      <c r="BI33" s="1">
        <v>20</v>
      </c>
      <c r="BJ33" s="1">
        <v>0</v>
      </c>
      <c r="BK33" s="1">
        <v>0</v>
      </c>
      <c r="BL33" s="1">
        <v>0</v>
      </c>
      <c r="BO33" s="1">
        <v>5</v>
      </c>
      <c r="BP33" s="1">
        <v>60</v>
      </c>
      <c r="BQ33" s="1">
        <v>0</v>
      </c>
      <c r="BR33" s="1">
        <v>30</v>
      </c>
      <c r="BS33" s="1">
        <v>5</v>
      </c>
      <c r="BT33" s="1" t="s">
        <v>518</v>
      </c>
      <c r="BU33" s="1" t="s">
        <v>1213</v>
      </c>
      <c r="BV33" s="1" t="s">
        <v>518</v>
      </c>
      <c r="BW33" s="1" t="s">
        <v>1213</v>
      </c>
      <c r="BX33" s="1" t="s">
        <v>1213</v>
      </c>
      <c r="BY33" s="1" t="s">
        <v>518</v>
      </c>
      <c r="BZ33" s="1" t="s">
        <v>518</v>
      </c>
      <c r="CA33" s="1" t="s">
        <v>518</v>
      </c>
      <c r="CC33" s="1" t="s">
        <v>518</v>
      </c>
      <c r="CE33" s="1" t="s">
        <v>518</v>
      </c>
      <c r="CF33" s="1" t="s">
        <v>745</v>
      </c>
      <c r="CG33" s="1" t="s">
        <v>518</v>
      </c>
      <c r="CJ33" s="1" t="s">
        <v>913</v>
      </c>
      <c r="CK33" s="1" t="s">
        <v>1291</v>
      </c>
      <c r="CL33" s="1" t="s">
        <v>132</v>
      </c>
    </row>
    <row r="34" spans="1:91" ht="22.5" x14ac:dyDescent="0.2">
      <c r="A34" s="1" t="s">
        <v>172</v>
      </c>
      <c r="B34" s="1" t="s">
        <v>862</v>
      </c>
      <c r="C34" s="1">
        <v>39.101565000000001</v>
      </c>
      <c r="D34" s="1">
        <v>-77.580112</v>
      </c>
      <c r="E34" s="3" t="s">
        <v>863</v>
      </c>
      <c r="F34" s="2">
        <v>45592</v>
      </c>
      <c r="G34" s="1">
        <v>5</v>
      </c>
      <c r="H34" s="1" t="s">
        <v>244</v>
      </c>
      <c r="I34" s="1" t="s">
        <v>428</v>
      </c>
      <c r="J34" s="1">
        <v>8</v>
      </c>
      <c r="K34" s="1">
        <v>4</v>
      </c>
      <c r="L34" s="1" t="s">
        <v>214</v>
      </c>
      <c r="M34" s="1" t="s">
        <v>450</v>
      </c>
      <c r="N34" s="1" t="s">
        <v>800</v>
      </c>
      <c r="O34" s="1">
        <v>90</v>
      </c>
      <c r="P34" s="1">
        <v>90</v>
      </c>
      <c r="S34" s="1" t="s">
        <v>1293</v>
      </c>
      <c r="T34" s="1">
        <v>2</v>
      </c>
      <c r="U34" s="1">
        <v>8</v>
      </c>
      <c r="V34" s="1">
        <v>0</v>
      </c>
      <c r="W34" s="1">
        <v>0</v>
      </c>
      <c r="X34" s="1">
        <v>3</v>
      </c>
      <c r="Y34" s="1">
        <v>2</v>
      </c>
      <c r="Z34" s="1">
        <v>0</v>
      </c>
      <c r="AA34" s="1">
        <v>3</v>
      </c>
      <c r="AB34" s="1">
        <v>18</v>
      </c>
      <c r="AC34" s="1">
        <v>0</v>
      </c>
      <c r="AD34" s="1">
        <v>131</v>
      </c>
      <c r="AE34" s="1">
        <v>73</v>
      </c>
      <c r="AF34" s="1">
        <v>132</v>
      </c>
      <c r="AG34" s="1">
        <v>4</v>
      </c>
      <c r="AH34" s="1">
        <v>3</v>
      </c>
      <c r="AI34" s="71" t="s">
        <v>1294</v>
      </c>
      <c r="AJ34" s="1">
        <v>0</v>
      </c>
      <c r="AK34" s="1">
        <v>0</v>
      </c>
      <c r="AL34" s="1">
        <v>0</v>
      </c>
      <c r="AM34" s="1">
        <v>2</v>
      </c>
      <c r="AN34" s="1" t="s">
        <v>568</v>
      </c>
      <c r="AO34" s="1">
        <v>381</v>
      </c>
      <c r="AP34" s="71" t="s">
        <v>1295</v>
      </c>
      <c r="AQ34" s="71" t="s">
        <v>1296</v>
      </c>
      <c r="AR34" s="1">
        <v>0</v>
      </c>
      <c r="AS34" s="71" t="s">
        <v>1297</v>
      </c>
      <c r="AT34" s="71" t="s">
        <v>1298</v>
      </c>
      <c r="AU34" s="71" t="s">
        <v>1299</v>
      </c>
      <c r="AV34" s="1">
        <v>10</v>
      </c>
      <c r="AW34" s="1" t="s">
        <v>167</v>
      </c>
      <c r="AX34" s="1" t="s">
        <v>433</v>
      </c>
      <c r="AY34" s="1" t="s">
        <v>124</v>
      </c>
      <c r="AZ34" s="1" t="s">
        <v>138</v>
      </c>
      <c r="BA34" s="1" t="s">
        <v>434</v>
      </c>
      <c r="BB34" s="1" t="s">
        <v>124</v>
      </c>
      <c r="BC34" s="1" t="s">
        <v>135</v>
      </c>
      <c r="BD34" s="1" t="s">
        <v>249</v>
      </c>
      <c r="BE34" s="1" t="s">
        <v>98</v>
      </c>
      <c r="BF34" s="1">
        <v>90</v>
      </c>
      <c r="BG34" s="1" t="s">
        <v>127</v>
      </c>
      <c r="BH34" s="1">
        <v>25</v>
      </c>
      <c r="BI34" s="1">
        <v>25</v>
      </c>
      <c r="BJ34" s="1">
        <v>50</v>
      </c>
      <c r="BK34" s="1">
        <v>0</v>
      </c>
      <c r="BL34" s="1">
        <v>0</v>
      </c>
      <c r="BO34" s="1">
        <v>0</v>
      </c>
      <c r="BP34" s="1">
        <v>0</v>
      </c>
      <c r="BQ34" s="1">
        <v>25</v>
      </c>
      <c r="BR34" s="1">
        <v>75</v>
      </c>
      <c r="BS34" s="1">
        <v>0</v>
      </c>
      <c r="BT34" s="1" t="s">
        <v>228</v>
      </c>
      <c r="BU34" s="1" t="s">
        <v>111</v>
      </c>
      <c r="BV34" s="1" t="s">
        <v>228</v>
      </c>
      <c r="BW34" s="1" t="s">
        <v>228</v>
      </c>
      <c r="BX34" s="1" t="s">
        <v>111</v>
      </c>
      <c r="BY34" s="1" t="s">
        <v>228</v>
      </c>
      <c r="BZ34" s="1" t="s">
        <v>228</v>
      </c>
      <c r="CA34" s="1" t="s">
        <v>228</v>
      </c>
      <c r="CC34" s="1" t="s">
        <v>228</v>
      </c>
      <c r="CE34" s="1" t="s">
        <v>228</v>
      </c>
      <c r="CF34" s="1" t="s">
        <v>111</v>
      </c>
      <c r="CG34" s="1" t="s">
        <v>228</v>
      </c>
      <c r="CH34" s="1" t="s">
        <v>104</v>
      </c>
      <c r="CI34" s="1" t="s">
        <v>1300</v>
      </c>
      <c r="CJ34" s="1" t="s">
        <v>1301</v>
      </c>
      <c r="CK34" s="1" t="s">
        <v>1302</v>
      </c>
      <c r="CL34" s="1" t="s">
        <v>127</v>
      </c>
    </row>
    <row r="35" spans="1:91" x14ac:dyDescent="0.2">
      <c r="A35" s="1" t="s">
        <v>1304</v>
      </c>
      <c r="B35" s="1" t="s">
        <v>1305</v>
      </c>
      <c r="C35" s="1">
        <v>39.05071512</v>
      </c>
      <c r="D35" s="1">
        <v>-77.397382809999996</v>
      </c>
      <c r="F35" s="2">
        <v>45585</v>
      </c>
      <c r="G35" s="1">
        <v>5</v>
      </c>
      <c r="H35" s="1" t="s">
        <v>244</v>
      </c>
      <c r="I35" s="1" t="s">
        <v>1306</v>
      </c>
      <c r="J35" s="1">
        <v>8</v>
      </c>
      <c r="K35" s="1">
        <v>4</v>
      </c>
      <c r="L35" s="1" t="s">
        <v>214</v>
      </c>
      <c r="M35" s="1" t="s">
        <v>450</v>
      </c>
      <c r="N35" s="1" t="s">
        <v>1307</v>
      </c>
      <c r="O35" s="1">
        <v>90</v>
      </c>
      <c r="P35" s="1">
        <v>90</v>
      </c>
      <c r="Q35" s="1">
        <v>90</v>
      </c>
      <c r="S35" s="1" t="s">
        <v>1308</v>
      </c>
      <c r="T35" s="1">
        <v>3</v>
      </c>
      <c r="U35" s="1">
        <v>47</v>
      </c>
      <c r="V35" s="1">
        <v>2</v>
      </c>
      <c r="W35" s="1">
        <v>1</v>
      </c>
      <c r="X35" s="1">
        <v>0</v>
      </c>
      <c r="Y35" s="1">
        <v>9</v>
      </c>
      <c r="Z35" s="1">
        <v>0</v>
      </c>
      <c r="AA35" s="1">
        <v>6</v>
      </c>
      <c r="AB35" s="1">
        <v>1</v>
      </c>
      <c r="AC35" s="1">
        <v>0</v>
      </c>
      <c r="AD35" s="1">
        <v>34</v>
      </c>
      <c r="AE35" s="1">
        <v>23</v>
      </c>
      <c r="AF35" s="1">
        <v>42</v>
      </c>
      <c r="AG35" s="1">
        <v>35</v>
      </c>
      <c r="AH35" s="1">
        <v>0</v>
      </c>
      <c r="AI35" s="1">
        <v>1</v>
      </c>
      <c r="AJ35" s="1">
        <v>0</v>
      </c>
      <c r="AK35" s="1">
        <v>0</v>
      </c>
      <c r="AL35" s="1">
        <v>0</v>
      </c>
      <c r="AM35" s="1">
        <v>3</v>
      </c>
      <c r="AN35" s="1" t="s">
        <v>1309</v>
      </c>
      <c r="AO35" s="1">
        <v>207</v>
      </c>
      <c r="AP35" s="71" t="s">
        <v>1310</v>
      </c>
      <c r="AQ35" s="71" t="s">
        <v>1311</v>
      </c>
      <c r="AR35" s="1">
        <v>0</v>
      </c>
      <c r="AS35" s="71" t="s">
        <v>1312</v>
      </c>
      <c r="AT35" s="71" t="s">
        <v>1313</v>
      </c>
      <c r="AU35" s="71" t="s">
        <v>1314</v>
      </c>
      <c r="AV35" s="1">
        <v>7</v>
      </c>
      <c r="AW35" s="1" t="s">
        <v>128</v>
      </c>
      <c r="AX35" s="1" t="s">
        <v>178</v>
      </c>
      <c r="AY35" s="1" t="s">
        <v>124</v>
      </c>
      <c r="AZ35" s="1" t="s">
        <v>1315</v>
      </c>
      <c r="BA35" s="1" t="s">
        <v>583</v>
      </c>
      <c r="BB35" s="1" t="s">
        <v>124</v>
      </c>
      <c r="BC35" s="1" t="s">
        <v>140</v>
      </c>
      <c r="BD35" s="1" t="s">
        <v>1126</v>
      </c>
      <c r="BE35" s="1" t="s">
        <v>158</v>
      </c>
      <c r="BF35" s="1">
        <v>90</v>
      </c>
      <c r="BG35" s="1" t="s">
        <v>142</v>
      </c>
      <c r="BH35" s="1">
        <v>0</v>
      </c>
      <c r="BI35" s="1">
        <v>0</v>
      </c>
      <c r="BJ35" s="1">
        <v>100</v>
      </c>
      <c r="BK35" s="1">
        <v>0</v>
      </c>
      <c r="BL35" s="1">
        <v>0</v>
      </c>
      <c r="BO35" s="1">
        <v>3</v>
      </c>
      <c r="BP35" s="1">
        <v>2</v>
      </c>
      <c r="BQ35" s="1">
        <v>5</v>
      </c>
      <c r="BR35" s="1">
        <v>80</v>
      </c>
      <c r="BS35" s="1">
        <v>10</v>
      </c>
      <c r="BT35" s="1" t="s">
        <v>228</v>
      </c>
      <c r="BU35" s="1" t="s">
        <v>545</v>
      </c>
      <c r="BV35" s="1" t="s">
        <v>228</v>
      </c>
      <c r="BW35" s="1" t="s">
        <v>228</v>
      </c>
      <c r="BX35" s="1" t="s">
        <v>111</v>
      </c>
      <c r="BY35" s="1" t="s">
        <v>228</v>
      </c>
      <c r="BZ35" s="1" t="s">
        <v>228</v>
      </c>
      <c r="CA35" s="1" t="s">
        <v>228</v>
      </c>
      <c r="CC35" s="1" t="s">
        <v>228</v>
      </c>
      <c r="CE35" s="1" t="s">
        <v>228</v>
      </c>
      <c r="CF35" s="1" t="s">
        <v>1316</v>
      </c>
      <c r="CG35" s="1" t="s">
        <v>228</v>
      </c>
      <c r="CK35" s="1" t="s">
        <v>1317</v>
      </c>
      <c r="CL35" s="1" t="s">
        <v>194</v>
      </c>
    </row>
    <row r="36" spans="1:91" x14ac:dyDescent="0.2">
      <c r="A36" s="1" t="s">
        <v>579</v>
      </c>
      <c r="B36" s="1" t="s">
        <v>579</v>
      </c>
      <c r="C36" s="1">
        <v>39.112709000000002</v>
      </c>
      <c r="D36" s="1">
        <v>-77.598332999999997</v>
      </c>
      <c r="E36" s="1" t="s">
        <v>381</v>
      </c>
      <c r="F36" s="2">
        <v>45576</v>
      </c>
      <c r="G36" s="1">
        <v>2</v>
      </c>
      <c r="H36" s="1" t="s">
        <v>244</v>
      </c>
      <c r="I36" s="1" t="s">
        <v>1319</v>
      </c>
      <c r="J36" s="1">
        <v>4</v>
      </c>
      <c r="K36" s="1">
        <v>4</v>
      </c>
      <c r="L36" s="1" t="s">
        <v>214</v>
      </c>
      <c r="M36" s="1" t="s">
        <v>1320</v>
      </c>
      <c r="N36" s="1" t="s">
        <v>1321</v>
      </c>
      <c r="O36" s="1">
        <v>90</v>
      </c>
      <c r="P36" s="1">
        <v>90</v>
      </c>
      <c r="Q36" s="1">
        <v>90</v>
      </c>
      <c r="R36" s="1">
        <v>90</v>
      </c>
      <c r="T36" s="1">
        <v>1</v>
      </c>
      <c r="U36" s="1">
        <v>2</v>
      </c>
      <c r="V36" s="1">
        <v>0</v>
      </c>
      <c r="W36" s="1">
        <v>1</v>
      </c>
      <c r="X36" s="1">
        <v>1</v>
      </c>
      <c r="Y36" s="1">
        <v>0</v>
      </c>
      <c r="Z36" s="1">
        <v>0</v>
      </c>
      <c r="AA36" s="1">
        <v>7</v>
      </c>
      <c r="AB36" s="1">
        <v>0</v>
      </c>
      <c r="AC36" s="1">
        <v>7</v>
      </c>
      <c r="AD36" s="1">
        <v>71</v>
      </c>
      <c r="AE36" s="1">
        <v>4</v>
      </c>
      <c r="AF36" s="1">
        <v>53</v>
      </c>
      <c r="AG36" s="1">
        <v>51</v>
      </c>
      <c r="AH36" s="1">
        <v>5</v>
      </c>
      <c r="AI36" s="1">
        <v>5</v>
      </c>
      <c r="AJ36" s="1">
        <v>0</v>
      </c>
      <c r="AK36" s="1">
        <v>0</v>
      </c>
      <c r="AL36" s="1">
        <v>0</v>
      </c>
      <c r="AM36" s="1">
        <v>0</v>
      </c>
      <c r="AO36" s="1">
        <v>208</v>
      </c>
      <c r="AP36" s="71" t="s">
        <v>1322</v>
      </c>
      <c r="AQ36" s="71" t="s">
        <v>1323</v>
      </c>
      <c r="AR36" s="1">
        <v>0</v>
      </c>
      <c r="AS36" s="71" t="s">
        <v>1324</v>
      </c>
      <c r="AT36" s="71" t="s">
        <v>1325</v>
      </c>
      <c r="AU36" s="71" t="s">
        <v>1326</v>
      </c>
      <c r="AV36" s="1">
        <v>9</v>
      </c>
      <c r="AW36" s="1" t="s">
        <v>167</v>
      </c>
      <c r="AX36" s="1" t="s">
        <v>129</v>
      </c>
      <c r="AY36" s="1" t="s">
        <v>1327</v>
      </c>
      <c r="AZ36" s="1" t="s">
        <v>236</v>
      </c>
      <c r="BA36" s="1" t="s">
        <v>1328</v>
      </c>
      <c r="BB36" s="1" t="s">
        <v>124</v>
      </c>
      <c r="BC36" s="1" t="s">
        <v>1329</v>
      </c>
      <c r="BD36" s="1" t="s">
        <v>249</v>
      </c>
      <c r="BE36" s="1" t="s">
        <v>158</v>
      </c>
      <c r="BF36" s="1">
        <v>75</v>
      </c>
      <c r="BG36" s="1" t="s">
        <v>127</v>
      </c>
      <c r="BT36" s="1" t="s">
        <v>228</v>
      </c>
      <c r="BU36" s="1" t="s">
        <v>111</v>
      </c>
      <c r="BV36" s="1" t="s">
        <v>228</v>
      </c>
      <c r="BW36" s="1" t="s">
        <v>228</v>
      </c>
      <c r="BX36" s="1" t="s">
        <v>745</v>
      </c>
      <c r="BY36" s="1" t="s">
        <v>518</v>
      </c>
      <c r="BZ36" s="1" t="s">
        <v>1213</v>
      </c>
      <c r="CA36" s="1" t="s">
        <v>518</v>
      </c>
      <c r="CC36" s="1" t="s">
        <v>111</v>
      </c>
      <c r="CE36" s="1" t="s">
        <v>518</v>
      </c>
      <c r="CF36" s="1" t="s">
        <v>111</v>
      </c>
      <c r="CG36" s="1" t="s">
        <v>111</v>
      </c>
      <c r="CL36" s="1" t="s">
        <v>127</v>
      </c>
    </row>
    <row r="37" spans="1:91" x14ac:dyDescent="0.2">
      <c r="A37" s="1" t="s">
        <v>1331</v>
      </c>
      <c r="B37" s="1" t="s">
        <v>1332</v>
      </c>
      <c r="C37" s="1">
        <v>39.112316</v>
      </c>
      <c r="D37" s="1">
        <v>-77.518343999999999</v>
      </c>
      <c r="E37" s="1" t="s">
        <v>1333</v>
      </c>
      <c r="F37" s="2">
        <v>45578</v>
      </c>
      <c r="G37" s="1">
        <v>6</v>
      </c>
      <c r="H37" s="1" t="s">
        <v>244</v>
      </c>
      <c r="I37" s="1" t="s">
        <v>1334</v>
      </c>
      <c r="J37" s="1">
        <v>15</v>
      </c>
      <c r="K37" s="1">
        <v>4</v>
      </c>
      <c r="L37" s="1" t="s">
        <v>214</v>
      </c>
      <c r="M37" s="1" t="s">
        <v>450</v>
      </c>
      <c r="O37" s="1">
        <v>90</v>
      </c>
      <c r="P37" s="1">
        <v>90</v>
      </c>
      <c r="Q37" s="1">
        <v>90</v>
      </c>
      <c r="R37" s="1">
        <v>90</v>
      </c>
      <c r="S37" s="1" t="s">
        <v>1335</v>
      </c>
      <c r="T37" s="1">
        <v>1</v>
      </c>
      <c r="U37" s="1">
        <v>13</v>
      </c>
      <c r="W37" s="1">
        <v>0</v>
      </c>
      <c r="X37" s="1">
        <v>0</v>
      </c>
      <c r="Y37" s="1">
        <v>2</v>
      </c>
      <c r="Z37" s="1">
        <v>0</v>
      </c>
      <c r="AA37" s="1">
        <v>0</v>
      </c>
      <c r="AB37" s="1">
        <v>1</v>
      </c>
      <c r="AC37" s="1">
        <v>0</v>
      </c>
      <c r="AD37" s="1">
        <v>0</v>
      </c>
      <c r="AE37" s="1">
        <v>27</v>
      </c>
      <c r="AF37" s="1">
        <v>38</v>
      </c>
      <c r="AG37" s="1">
        <v>43</v>
      </c>
      <c r="AH37" s="1">
        <v>4</v>
      </c>
      <c r="AI37" s="1">
        <v>5</v>
      </c>
      <c r="AJ37" s="1">
        <v>0</v>
      </c>
      <c r="AK37" s="1">
        <v>1</v>
      </c>
      <c r="AL37" s="1">
        <v>0</v>
      </c>
      <c r="AM37" s="1">
        <v>0</v>
      </c>
      <c r="AO37" s="1">
        <v>135</v>
      </c>
      <c r="AP37" s="1">
        <v>20</v>
      </c>
      <c r="AQ37" s="1">
        <v>0</v>
      </c>
      <c r="AR37" s="71" t="s">
        <v>1336</v>
      </c>
      <c r="AS37" s="71" t="s">
        <v>1337</v>
      </c>
      <c r="AT37" s="71" t="s">
        <v>1338</v>
      </c>
      <c r="AU37" s="71" t="s">
        <v>1339</v>
      </c>
      <c r="AV37" s="1">
        <v>8</v>
      </c>
      <c r="AW37" s="1" t="s">
        <v>143</v>
      </c>
      <c r="AX37" s="1" t="s">
        <v>129</v>
      </c>
      <c r="AY37" s="1" t="s">
        <v>1340</v>
      </c>
      <c r="AZ37" s="1" t="s">
        <v>138</v>
      </c>
      <c r="BA37" s="1" t="s">
        <v>146</v>
      </c>
      <c r="BB37" s="1" t="s">
        <v>124</v>
      </c>
      <c r="BC37" s="1" t="s">
        <v>1341</v>
      </c>
      <c r="BD37" s="1" t="s">
        <v>141</v>
      </c>
      <c r="BE37" s="1" t="s">
        <v>1342</v>
      </c>
      <c r="BF37" s="1">
        <v>40</v>
      </c>
      <c r="BG37" s="1" t="s">
        <v>180</v>
      </c>
      <c r="BH37" s="1">
        <v>25</v>
      </c>
      <c r="BI37" s="1">
        <v>40</v>
      </c>
      <c r="BJ37" s="1">
        <v>35</v>
      </c>
      <c r="BK37" s="1">
        <v>0</v>
      </c>
      <c r="BL37" s="1">
        <v>0</v>
      </c>
      <c r="BO37" s="1">
        <v>10</v>
      </c>
      <c r="BP37" s="1">
        <v>0</v>
      </c>
      <c r="BQ37" s="1">
        <v>20</v>
      </c>
      <c r="BR37" s="1">
        <v>70</v>
      </c>
      <c r="BS37" s="1">
        <v>0</v>
      </c>
      <c r="BT37" s="1" t="s">
        <v>228</v>
      </c>
      <c r="BU37" s="1" t="s">
        <v>103</v>
      </c>
      <c r="BV37" s="1" t="s">
        <v>228</v>
      </c>
      <c r="BW37" s="1" t="s">
        <v>228</v>
      </c>
      <c r="BX37" s="1" t="s">
        <v>111</v>
      </c>
      <c r="BY37" s="1" t="s">
        <v>228</v>
      </c>
      <c r="BZ37" s="1" t="s">
        <v>103</v>
      </c>
      <c r="CA37" s="1" t="s">
        <v>228</v>
      </c>
      <c r="CC37" s="1" t="s">
        <v>104</v>
      </c>
      <c r="CE37" s="1" t="s">
        <v>228</v>
      </c>
      <c r="CF37" s="1" t="s">
        <v>103</v>
      </c>
      <c r="CG37" s="1" t="s">
        <v>103</v>
      </c>
      <c r="CH37" s="1" t="s">
        <v>103</v>
      </c>
      <c r="CI37" s="1" t="s">
        <v>1343</v>
      </c>
      <c r="CJ37" s="1" t="s">
        <v>1344</v>
      </c>
      <c r="CK37" s="1" t="s">
        <v>1345</v>
      </c>
      <c r="CL37" s="1" t="s">
        <v>194</v>
      </c>
      <c r="CM37" s="1" t="s">
        <v>1346</v>
      </c>
    </row>
    <row r="38" spans="1:91" x14ac:dyDescent="0.2">
      <c r="A38" s="1" t="s">
        <v>739</v>
      </c>
      <c r="B38" s="1" t="s">
        <v>740</v>
      </c>
      <c r="C38" s="1">
        <v>39.177863000000002</v>
      </c>
      <c r="D38" s="1">
        <v>-77.530458999999993</v>
      </c>
      <c r="E38" s="1" t="s">
        <v>369</v>
      </c>
      <c r="F38" s="2">
        <v>45441</v>
      </c>
      <c r="G38" s="1">
        <v>5</v>
      </c>
      <c r="H38" s="1" t="s">
        <v>244</v>
      </c>
      <c r="I38" s="1" t="s">
        <v>1348</v>
      </c>
      <c r="J38" s="1">
        <v>13</v>
      </c>
      <c r="K38" s="1">
        <v>12</v>
      </c>
      <c r="L38" s="1" t="s">
        <v>1349</v>
      </c>
      <c r="M38" s="1" t="s">
        <v>1350</v>
      </c>
      <c r="O38" s="1">
        <v>20</v>
      </c>
      <c r="S38" s="1" t="s">
        <v>1351</v>
      </c>
      <c r="T38" s="1">
        <v>0</v>
      </c>
      <c r="U38" s="1">
        <v>35</v>
      </c>
      <c r="V38" s="1">
        <v>0</v>
      </c>
      <c r="W38" s="1">
        <v>1</v>
      </c>
      <c r="X38" s="1">
        <v>0</v>
      </c>
      <c r="Y38" s="1">
        <v>0</v>
      </c>
      <c r="Z38" s="1">
        <v>0</v>
      </c>
      <c r="AA38" s="1">
        <v>15</v>
      </c>
      <c r="AB38" s="1">
        <v>0</v>
      </c>
      <c r="AC38" s="1">
        <v>0</v>
      </c>
      <c r="AD38" s="1">
        <v>92</v>
      </c>
      <c r="AE38" s="1">
        <v>0</v>
      </c>
      <c r="AF38" s="1">
        <v>20</v>
      </c>
      <c r="AG38" s="1">
        <v>75</v>
      </c>
      <c r="AH38" s="1">
        <v>2</v>
      </c>
      <c r="AI38" s="1">
        <v>5</v>
      </c>
      <c r="AJ38" s="1">
        <v>0</v>
      </c>
      <c r="AK38" s="1">
        <v>0</v>
      </c>
      <c r="AL38" s="1">
        <v>0</v>
      </c>
      <c r="AO38" s="1">
        <v>245</v>
      </c>
      <c r="AP38" s="71" t="s">
        <v>1352</v>
      </c>
      <c r="AQ38" s="71" t="s">
        <v>1353</v>
      </c>
      <c r="AR38" s="1">
        <v>0</v>
      </c>
      <c r="AS38" s="1">
        <v>8.1632653059999996</v>
      </c>
      <c r="AT38" s="71" t="s">
        <v>1354</v>
      </c>
      <c r="AU38" s="71" t="s">
        <v>1355</v>
      </c>
      <c r="AV38" s="1">
        <v>7</v>
      </c>
      <c r="AW38" s="1" t="s">
        <v>128</v>
      </c>
      <c r="AX38" s="1" t="s">
        <v>178</v>
      </c>
      <c r="AY38" s="1" t="s">
        <v>1356</v>
      </c>
      <c r="AZ38" s="1" t="s">
        <v>236</v>
      </c>
      <c r="BA38" s="1" t="s">
        <v>1357</v>
      </c>
      <c r="BB38" s="1" t="s">
        <v>124</v>
      </c>
      <c r="BC38" s="1" t="s">
        <v>140</v>
      </c>
      <c r="BD38" s="1" t="s">
        <v>494</v>
      </c>
      <c r="BE38" s="1" t="s">
        <v>98</v>
      </c>
      <c r="BG38" s="1" t="s">
        <v>216</v>
      </c>
      <c r="BH38" s="1">
        <v>60</v>
      </c>
      <c r="BI38" s="1">
        <v>20</v>
      </c>
      <c r="BJ38" s="1">
        <v>10</v>
      </c>
      <c r="BK38" s="1">
        <v>0</v>
      </c>
      <c r="BL38" s="1">
        <v>10</v>
      </c>
      <c r="BO38" s="1">
        <v>20</v>
      </c>
      <c r="BP38" s="1">
        <v>20</v>
      </c>
      <c r="BQ38" s="1">
        <v>30</v>
      </c>
      <c r="BR38" s="1">
        <v>20</v>
      </c>
      <c r="BS38" s="1">
        <v>0</v>
      </c>
      <c r="BT38" s="1" t="s">
        <v>228</v>
      </c>
      <c r="BU38" s="1" t="s">
        <v>104</v>
      </c>
      <c r="BV38" s="1" t="s">
        <v>228</v>
      </c>
      <c r="BW38" s="1" t="s">
        <v>228</v>
      </c>
      <c r="BX38" s="1" t="s">
        <v>104</v>
      </c>
      <c r="BY38" s="1" t="s">
        <v>228</v>
      </c>
      <c r="BZ38" s="1" t="s">
        <v>228</v>
      </c>
      <c r="CA38" s="1" t="s">
        <v>228</v>
      </c>
      <c r="CC38" s="1" t="s">
        <v>103</v>
      </c>
      <c r="CD38" s="1" t="s">
        <v>1358</v>
      </c>
      <c r="CE38" s="1" t="s">
        <v>228</v>
      </c>
      <c r="CF38" s="1" t="s">
        <v>103</v>
      </c>
      <c r="CG38" s="1" t="s">
        <v>103</v>
      </c>
      <c r="CJ38" s="1" t="s">
        <v>1359</v>
      </c>
      <c r="CL38" s="1" t="s">
        <v>142</v>
      </c>
    </row>
    <row r="39" spans="1:91" x14ac:dyDescent="0.2">
      <c r="A39" s="1" t="s">
        <v>250</v>
      </c>
      <c r="B39" s="1" t="s">
        <v>881</v>
      </c>
      <c r="C39" s="1">
        <v>38.963979000000002</v>
      </c>
      <c r="D39" s="1">
        <v>-77.559416999999996</v>
      </c>
      <c r="E39" s="1" t="s">
        <v>882</v>
      </c>
      <c r="F39" s="2">
        <v>45612</v>
      </c>
      <c r="G39" s="1">
        <v>3</v>
      </c>
      <c r="H39" s="1" t="s">
        <v>244</v>
      </c>
      <c r="I39" s="1" t="s">
        <v>203</v>
      </c>
      <c r="J39" s="1">
        <v>11</v>
      </c>
      <c r="K39" s="1">
        <v>6</v>
      </c>
      <c r="L39" s="1" t="s">
        <v>214</v>
      </c>
      <c r="M39" s="1" t="s">
        <v>1361</v>
      </c>
      <c r="N39" s="1" t="s">
        <v>1362</v>
      </c>
      <c r="O39" s="1">
        <v>90</v>
      </c>
      <c r="P39" s="1">
        <v>90</v>
      </c>
      <c r="Q39" s="1">
        <v>90</v>
      </c>
      <c r="R39" s="1">
        <v>90</v>
      </c>
      <c r="S39" s="1" t="s">
        <v>1363</v>
      </c>
      <c r="T39" s="1">
        <v>0</v>
      </c>
      <c r="U39" s="1">
        <v>0</v>
      </c>
      <c r="V39" s="1">
        <v>0</v>
      </c>
      <c r="W39" s="1">
        <v>0</v>
      </c>
      <c r="X39" s="1">
        <v>0</v>
      </c>
      <c r="Y39" s="1">
        <v>7</v>
      </c>
      <c r="Z39" s="1">
        <v>3</v>
      </c>
      <c r="AA39" s="1">
        <v>0</v>
      </c>
      <c r="AB39" s="1">
        <v>2</v>
      </c>
      <c r="AC39" s="1">
        <v>1</v>
      </c>
      <c r="AD39" s="1">
        <v>60</v>
      </c>
      <c r="AE39" s="1">
        <v>49</v>
      </c>
      <c r="AF39" s="1">
        <v>37</v>
      </c>
      <c r="AG39" s="1">
        <v>16</v>
      </c>
      <c r="AH39" s="1">
        <v>0</v>
      </c>
      <c r="AI39" s="1">
        <v>0</v>
      </c>
      <c r="AJ39" s="1">
        <v>0</v>
      </c>
      <c r="AK39" s="1">
        <v>0</v>
      </c>
      <c r="AL39" s="1">
        <v>0</v>
      </c>
      <c r="AO39" s="1">
        <v>175</v>
      </c>
      <c r="AP39" s="71" t="s">
        <v>1364</v>
      </c>
      <c r="AQ39" s="71" t="s">
        <v>1365</v>
      </c>
      <c r="AR39" s="1">
        <v>0</v>
      </c>
      <c r="AS39" s="71" t="s">
        <v>1366</v>
      </c>
      <c r="AT39" s="71" t="s">
        <v>1367</v>
      </c>
      <c r="AU39" s="1">
        <v>4</v>
      </c>
      <c r="AV39" s="1">
        <v>10</v>
      </c>
      <c r="AW39" s="1" t="s">
        <v>167</v>
      </c>
      <c r="AX39" s="1" t="s">
        <v>129</v>
      </c>
      <c r="AY39" s="1" t="s">
        <v>124</v>
      </c>
      <c r="AZ39" s="1" t="s">
        <v>138</v>
      </c>
      <c r="BA39" s="1" t="s">
        <v>146</v>
      </c>
      <c r="BB39" s="1" t="s">
        <v>124</v>
      </c>
      <c r="BC39" s="1" t="s">
        <v>135</v>
      </c>
      <c r="BD39" s="1" t="s">
        <v>156</v>
      </c>
      <c r="BE39" s="1" t="s">
        <v>131</v>
      </c>
      <c r="BF39" s="1">
        <v>20</v>
      </c>
      <c r="BG39" s="1" t="s">
        <v>132</v>
      </c>
      <c r="BH39" s="1">
        <v>50</v>
      </c>
      <c r="BI39" s="1">
        <v>40</v>
      </c>
      <c r="BJ39" s="1">
        <v>10</v>
      </c>
      <c r="BK39" s="1">
        <v>0</v>
      </c>
      <c r="BL39" s="1">
        <v>0</v>
      </c>
      <c r="BO39" s="1">
        <v>0</v>
      </c>
      <c r="BP39" s="1">
        <v>10</v>
      </c>
      <c r="BQ39" s="1">
        <v>10</v>
      </c>
      <c r="BR39" s="1">
        <v>80</v>
      </c>
      <c r="BT39" s="1" t="s">
        <v>518</v>
      </c>
      <c r="BU39" s="1" t="s">
        <v>111</v>
      </c>
      <c r="BV39" s="1" t="s">
        <v>228</v>
      </c>
      <c r="BW39" s="1" t="s">
        <v>228</v>
      </c>
      <c r="BX39" s="1" t="s">
        <v>228</v>
      </c>
      <c r="BY39" s="1" t="s">
        <v>228</v>
      </c>
      <c r="BZ39" s="1" t="s">
        <v>111</v>
      </c>
      <c r="CA39" s="1" t="s">
        <v>228</v>
      </c>
      <c r="CC39" s="1" t="s">
        <v>103</v>
      </c>
      <c r="CD39" s="1" t="s">
        <v>1368</v>
      </c>
      <c r="CE39" s="1" t="s">
        <v>228</v>
      </c>
      <c r="CF39" s="1" t="s">
        <v>228</v>
      </c>
      <c r="CG39" s="1" t="s">
        <v>228</v>
      </c>
      <c r="CJ39" s="1" t="s">
        <v>424</v>
      </c>
      <c r="CK39" s="1" t="s">
        <v>1369</v>
      </c>
      <c r="CL39" s="1" t="s">
        <v>142</v>
      </c>
      <c r="CM39" s="1" t="s">
        <v>1370</v>
      </c>
    </row>
    <row r="40" spans="1:91" x14ac:dyDescent="0.2">
      <c r="A40" s="1" t="s">
        <v>225</v>
      </c>
      <c r="B40" s="1" t="s">
        <v>820</v>
      </c>
      <c r="C40" s="1">
        <v>39.105601999999998</v>
      </c>
      <c r="D40" s="1">
        <v>-77.562359999999998</v>
      </c>
      <c r="E40" s="1" t="s">
        <v>821</v>
      </c>
      <c r="F40" s="2">
        <v>45583</v>
      </c>
      <c r="G40" s="1">
        <v>4</v>
      </c>
      <c r="H40" s="1" t="s">
        <v>244</v>
      </c>
      <c r="I40" s="1" t="s">
        <v>1372</v>
      </c>
      <c r="J40" s="1">
        <v>12</v>
      </c>
      <c r="K40" s="1">
        <v>6</v>
      </c>
      <c r="L40" s="1" t="s">
        <v>214</v>
      </c>
      <c r="M40" s="1" t="s">
        <v>476</v>
      </c>
      <c r="N40" s="1" t="s">
        <v>1373</v>
      </c>
      <c r="O40" s="1">
        <v>90</v>
      </c>
      <c r="P40" s="1">
        <v>90</v>
      </c>
      <c r="Q40" s="1">
        <v>90</v>
      </c>
      <c r="R40" s="1">
        <v>90</v>
      </c>
      <c r="S40" s="1" t="s">
        <v>1374</v>
      </c>
      <c r="T40" s="1">
        <v>12</v>
      </c>
      <c r="U40" s="1">
        <v>24</v>
      </c>
      <c r="V40" s="1">
        <v>1</v>
      </c>
      <c r="W40" s="1">
        <v>3</v>
      </c>
      <c r="X40" s="1">
        <v>0</v>
      </c>
      <c r="Y40" s="1">
        <v>8</v>
      </c>
      <c r="Z40" s="1">
        <v>1</v>
      </c>
      <c r="AA40" s="1">
        <v>2</v>
      </c>
      <c r="AB40" s="1">
        <v>19</v>
      </c>
      <c r="AC40" s="1">
        <v>0</v>
      </c>
      <c r="AD40" s="1">
        <v>0</v>
      </c>
      <c r="AE40" s="1">
        <v>0</v>
      </c>
      <c r="AF40" s="1">
        <v>29</v>
      </c>
      <c r="AG40" s="1">
        <v>66</v>
      </c>
      <c r="AH40" s="1">
        <v>0</v>
      </c>
      <c r="AI40" s="1">
        <v>0</v>
      </c>
      <c r="AJ40" s="1">
        <v>0</v>
      </c>
      <c r="AK40" s="1">
        <v>2</v>
      </c>
      <c r="AL40" s="1">
        <v>1</v>
      </c>
      <c r="AM40" s="1">
        <v>0</v>
      </c>
      <c r="AO40" s="1">
        <v>168</v>
      </c>
      <c r="AP40" s="71" t="s">
        <v>1375</v>
      </c>
      <c r="AQ40" s="1">
        <v>0</v>
      </c>
      <c r="AR40" s="71" t="s">
        <v>1376</v>
      </c>
      <c r="AS40" s="71" t="s">
        <v>1377</v>
      </c>
      <c r="AT40" s="71" t="s">
        <v>1378</v>
      </c>
      <c r="AU40" s="71" t="s">
        <v>1379</v>
      </c>
      <c r="AV40" s="1">
        <v>5</v>
      </c>
      <c r="AW40" s="1" t="s">
        <v>128</v>
      </c>
      <c r="AX40" s="1" t="s">
        <v>178</v>
      </c>
      <c r="AY40" s="1" t="s">
        <v>1380</v>
      </c>
      <c r="AZ40" s="1" t="s">
        <v>138</v>
      </c>
      <c r="BA40" s="1" t="s">
        <v>434</v>
      </c>
      <c r="BB40" s="1" t="s">
        <v>124</v>
      </c>
      <c r="BC40" s="1" t="s">
        <v>140</v>
      </c>
      <c r="BD40" s="1" t="s">
        <v>1381</v>
      </c>
      <c r="BE40" s="1" t="s">
        <v>158</v>
      </c>
      <c r="BF40" s="1">
        <v>100</v>
      </c>
      <c r="BG40" s="1" t="s">
        <v>142</v>
      </c>
      <c r="BH40" s="1">
        <v>5</v>
      </c>
      <c r="BI40" s="1">
        <v>0</v>
      </c>
      <c r="BJ40" s="1">
        <v>95</v>
      </c>
      <c r="BK40" s="1">
        <v>0</v>
      </c>
      <c r="BL40" s="1">
        <v>0</v>
      </c>
      <c r="BO40" s="1">
        <v>15</v>
      </c>
      <c r="BP40" s="1">
        <v>0</v>
      </c>
      <c r="BQ40" s="1">
        <v>45</v>
      </c>
      <c r="BR40" s="1">
        <v>40</v>
      </c>
      <c r="BS40" s="1">
        <v>0</v>
      </c>
      <c r="BT40" s="1" t="s">
        <v>228</v>
      </c>
      <c r="BU40" s="1" t="s">
        <v>111</v>
      </c>
      <c r="BV40" s="1" t="s">
        <v>228</v>
      </c>
      <c r="BW40" s="1" t="s">
        <v>228</v>
      </c>
      <c r="BX40" s="1" t="s">
        <v>111</v>
      </c>
      <c r="BY40" s="1" t="s">
        <v>228</v>
      </c>
      <c r="BZ40" s="1" t="s">
        <v>228</v>
      </c>
      <c r="CA40" s="1" t="s">
        <v>228</v>
      </c>
      <c r="CC40" s="1" t="s">
        <v>228</v>
      </c>
      <c r="CE40" s="1" t="s">
        <v>228</v>
      </c>
      <c r="CF40" s="1" t="s">
        <v>111</v>
      </c>
      <c r="CG40" s="1" t="s">
        <v>228</v>
      </c>
      <c r="CJ40" s="1" t="s">
        <v>1382</v>
      </c>
      <c r="CK40" s="1" t="s">
        <v>1383</v>
      </c>
      <c r="CL40" s="1" t="s">
        <v>127</v>
      </c>
    </row>
    <row r="41" spans="1:91" x14ac:dyDescent="0.2">
      <c r="A41" s="1" t="s">
        <v>739</v>
      </c>
      <c r="B41" s="1" t="s">
        <v>740</v>
      </c>
      <c r="C41" s="1">
        <v>39.177863000000002</v>
      </c>
      <c r="D41" s="1">
        <v>-77.530458999999993</v>
      </c>
      <c r="E41" s="1" t="s">
        <v>369</v>
      </c>
      <c r="F41" s="2">
        <v>45582</v>
      </c>
      <c r="G41" s="1">
        <v>3</v>
      </c>
      <c r="H41" s="1" t="s">
        <v>244</v>
      </c>
      <c r="I41" s="1" t="s">
        <v>741</v>
      </c>
      <c r="J41" s="1">
        <v>26</v>
      </c>
      <c r="K41" s="1">
        <v>6</v>
      </c>
      <c r="L41" s="1" t="s">
        <v>122</v>
      </c>
      <c r="M41" s="1" t="s">
        <v>450</v>
      </c>
      <c r="N41" s="1" t="s">
        <v>1385</v>
      </c>
      <c r="O41" s="1">
        <v>30</v>
      </c>
      <c r="S41" s="1" t="s">
        <v>1386</v>
      </c>
      <c r="T41" s="1">
        <v>6</v>
      </c>
      <c r="U41" s="1">
        <v>18</v>
      </c>
      <c r="V41" s="1">
        <v>0</v>
      </c>
      <c r="W41" s="1">
        <v>0</v>
      </c>
      <c r="X41" s="1">
        <v>0</v>
      </c>
      <c r="Y41" s="1">
        <v>0</v>
      </c>
      <c r="Z41" s="1">
        <v>72</v>
      </c>
      <c r="AA41" s="1">
        <v>0</v>
      </c>
      <c r="AB41" s="1">
        <v>0</v>
      </c>
      <c r="AC41" s="1">
        <v>0</v>
      </c>
      <c r="AD41" s="1">
        <v>0</v>
      </c>
      <c r="AE41" s="1">
        <v>66</v>
      </c>
      <c r="AF41" s="1">
        <v>31</v>
      </c>
      <c r="AG41" s="1">
        <v>3</v>
      </c>
      <c r="AH41" s="1">
        <v>0</v>
      </c>
      <c r="AI41" s="1">
        <v>15</v>
      </c>
      <c r="AJ41" s="1">
        <v>0</v>
      </c>
      <c r="AK41" s="1">
        <v>1</v>
      </c>
      <c r="AL41" s="1">
        <v>0</v>
      </c>
      <c r="AO41" s="1">
        <v>212</v>
      </c>
      <c r="AP41" s="71" t="s">
        <v>1387</v>
      </c>
      <c r="AQ41" s="1">
        <v>0</v>
      </c>
      <c r="AR41" s="71" t="s">
        <v>1388</v>
      </c>
      <c r="AS41" s="71" t="s">
        <v>1389</v>
      </c>
      <c r="AT41" s="71" t="s">
        <v>1390</v>
      </c>
      <c r="AU41" s="71" t="s">
        <v>1391</v>
      </c>
      <c r="AV41" s="1">
        <v>10</v>
      </c>
      <c r="AW41" s="1" t="s">
        <v>611</v>
      </c>
      <c r="AX41" s="1" t="s">
        <v>129</v>
      </c>
      <c r="AY41" s="1" t="s">
        <v>769</v>
      </c>
      <c r="AZ41" s="1" t="s">
        <v>138</v>
      </c>
      <c r="BA41" s="1" t="s">
        <v>146</v>
      </c>
      <c r="BB41" s="1" t="s">
        <v>124</v>
      </c>
      <c r="BC41" s="1" t="s">
        <v>140</v>
      </c>
      <c r="BD41" s="1" t="s">
        <v>156</v>
      </c>
      <c r="BE41" s="1" t="s">
        <v>131</v>
      </c>
      <c r="BG41" s="1" t="s">
        <v>127</v>
      </c>
      <c r="BH41" s="1">
        <v>40</v>
      </c>
      <c r="BI41" s="1">
        <v>40</v>
      </c>
      <c r="BJ41" s="1">
        <v>10</v>
      </c>
      <c r="BK41" s="1">
        <v>5</v>
      </c>
      <c r="BL41" s="1">
        <v>5</v>
      </c>
      <c r="BO41" s="1">
        <v>0</v>
      </c>
      <c r="BP41" s="1">
        <v>0</v>
      </c>
      <c r="BQ41" s="1">
        <v>55</v>
      </c>
      <c r="BR41" s="1">
        <v>45</v>
      </c>
      <c r="BT41" s="1" t="s">
        <v>228</v>
      </c>
      <c r="BU41" s="1" t="s">
        <v>103</v>
      </c>
      <c r="BV41" s="1" t="s">
        <v>228</v>
      </c>
      <c r="BW41" s="1" t="s">
        <v>228</v>
      </c>
      <c r="BX41" s="1" t="s">
        <v>103</v>
      </c>
      <c r="BY41" s="1" t="s">
        <v>228</v>
      </c>
      <c r="BZ41" s="1" t="s">
        <v>228</v>
      </c>
      <c r="CA41" s="1" t="s">
        <v>228</v>
      </c>
      <c r="CC41" s="1" t="s">
        <v>111</v>
      </c>
      <c r="CD41" s="1" t="s">
        <v>1358</v>
      </c>
      <c r="CE41" s="1" t="s">
        <v>228</v>
      </c>
      <c r="CF41" s="1" t="s">
        <v>111</v>
      </c>
      <c r="CG41" s="1" t="s">
        <v>111</v>
      </c>
      <c r="CJ41" s="1" t="s">
        <v>424</v>
      </c>
      <c r="CL41" s="1" t="s">
        <v>142</v>
      </c>
    </row>
    <row r="42" spans="1:91" x14ac:dyDescent="0.2">
      <c r="A42" s="1" t="s">
        <v>1393</v>
      </c>
      <c r="B42" s="1" t="s">
        <v>1394</v>
      </c>
      <c r="C42" s="1">
        <v>39.04757</v>
      </c>
      <c r="D42" s="1">
        <v>-77.458629999999999</v>
      </c>
      <c r="E42" s="1" t="s">
        <v>1395</v>
      </c>
      <c r="F42" s="2">
        <v>45580</v>
      </c>
      <c r="G42" s="1">
        <v>3</v>
      </c>
      <c r="H42" s="1" t="s">
        <v>244</v>
      </c>
      <c r="I42" s="1" t="s">
        <v>1396</v>
      </c>
      <c r="J42" s="1">
        <v>6</v>
      </c>
      <c r="K42" s="1">
        <v>4</v>
      </c>
      <c r="L42" s="1" t="s">
        <v>122</v>
      </c>
      <c r="M42" s="1" t="s">
        <v>1397</v>
      </c>
      <c r="N42" s="1" t="s">
        <v>1398</v>
      </c>
      <c r="O42" s="1">
        <v>32</v>
      </c>
      <c r="P42" s="1">
        <v>90</v>
      </c>
      <c r="Q42" s="1">
        <v>90</v>
      </c>
      <c r="R42" s="1">
        <v>90</v>
      </c>
      <c r="S42" s="1" t="s">
        <v>1399</v>
      </c>
      <c r="T42" s="1">
        <v>1</v>
      </c>
      <c r="U42" s="1">
        <v>8</v>
      </c>
      <c r="V42" s="1">
        <v>0</v>
      </c>
      <c r="W42" s="1">
        <v>0</v>
      </c>
      <c r="X42" s="1">
        <v>0</v>
      </c>
      <c r="Y42" s="1">
        <v>42</v>
      </c>
      <c r="Z42" s="1">
        <v>0</v>
      </c>
      <c r="AA42" s="1">
        <v>0</v>
      </c>
      <c r="AB42" s="1">
        <v>2</v>
      </c>
      <c r="AC42" s="1">
        <v>0</v>
      </c>
      <c r="AD42" s="1">
        <v>2</v>
      </c>
      <c r="AE42" s="1">
        <v>42</v>
      </c>
      <c r="AF42" s="1">
        <v>32</v>
      </c>
      <c r="AG42" s="1">
        <v>3</v>
      </c>
      <c r="AH42" s="1">
        <v>0</v>
      </c>
      <c r="AI42" s="1">
        <v>10</v>
      </c>
      <c r="AJ42" s="1">
        <v>1</v>
      </c>
      <c r="AK42" s="1">
        <v>0</v>
      </c>
      <c r="AL42" s="1">
        <v>1</v>
      </c>
      <c r="AM42" s="1">
        <v>0</v>
      </c>
      <c r="AO42" s="1">
        <v>144</v>
      </c>
      <c r="AP42" s="71" t="s">
        <v>1400</v>
      </c>
      <c r="AQ42" s="71" t="s">
        <v>1401</v>
      </c>
      <c r="AR42" s="1">
        <v>0</v>
      </c>
      <c r="AS42" s="71" t="s">
        <v>1402</v>
      </c>
      <c r="AT42" s="71" t="s">
        <v>1403</v>
      </c>
      <c r="AU42" s="71" t="s">
        <v>1404</v>
      </c>
      <c r="AV42" s="1">
        <v>9</v>
      </c>
      <c r="AW42" s="1" t="s">
        <v>167</v>
      </c>
      <c r="AX42" s="1" t="s">
        <v>1405</v>
      </c>
      <c r="AY42" s="1" t="s">
        <v>124</v>
      </c>
      <c r="AZ42" s="1" t="s">
        <v>138</v>
      </c>
      <c r="BA42" s="1" t="s">
        <v>1328</v>
      </c>
      <c r="BB42" s="1" t="s">
        <v>124</v>
      </c>
      <c r="BC42" s="1" t="s">
        <v>140</v>
      </c>
      <c r="BD42" s="1" t="s">
        <v>1406</v>
      </c>
      <c r="BE42" s="1" t="s">
        <v>131</v>
      </c>
      <c r="BF42" s="1">
        <v>60</v>
      </c>
      <c r="BG42" s="1" t="s">
        <v>216</v>
      </c>
      <c r="BH42" s="1">
        <v>50</v>
      </c>
      <c r="BI42" s="1">
        <v>20</v>
      </c>
      <c r="BJ42" s="1">
        <v>30</v>
      </c>
      <c r="BK42" s="1">
        <v>0</v>
      </c>
      <c r="BL42" s="1">
        <v>0</v>
      </c>
      <c r="BO42" s="1">
        <v>5</v>
      </c>
      <c r="BP42" s="1">
        <v>0</v>
      </c>
      <c r="BQ42" s="1">
        <v>5</v>
      </c>
      <c r="BR42" s="1">
        <v>75</v>
      </c>
      <c r="BT42" s="1" t="s">
        <v>228</v>
      </c>
      <c r="BU42" s="1" t="s">
        <v>111</v>
      </c>
      <c r="BV42" s="1" t="s">
        <v>518</v>
      </c>
      <c r="BW42" s="1" t="s">
        <v>518</v>
      </c>
      <c r="BX42" s="1" t="s">
        <v>111</v>
      </c>
      <c r="BY42" s="1" t="s">
        <v>518</v>
      </c>
      <c r="BZ42" s="1" t="s">
        <v>518</v>
      </c>
      <c r="CA42" s="1" t="s">
        <v>518</v>
      </c>
      <c r="CC42" s="1" t="s">
        <v>518</v>
      </c>
      <c r="CE42" s="1" t="s">
        <v>518</v>
      </c>
      <c r="CF42" s="1" t="s">
        <v>745</v>
      </c>
      <c r="CG42" s="1" t="s">
        <v>518</v>
      </c>
      <c r="CH42" s="1" t="s">
        <v>745</v>
      </c>
      <c r="CI42" s="1" t="s">
        <v>1407</v>
      </c>
      <c r="CJ42" s="1" t="s">
        <v>1408</v>
      </c>
      <c r="CK42" s="1" t="s">
        <v>1409</v>
      </c>
      <c r="CL42" s="1" t="s">
        <v>127</v>
      </c>
    </row>
    <row r="43" spans="1:91" x14ac:dyDescent="0.2">
      <c r="A43" s="1" t="s">
        <v>563</v>
      </c>
      <c r="B43" s="1" t="s">
        <v>564</v>
      </c>
      <c r="C43" s="1">
        <v>39.274270999999999</v>
      </c>
      <c r="D43" s="1">
        <v>-77.557479999999998</v>
      </c>
      <c r="E43" s="1" t="s">
        <v>565</v>
      </c>
      <c r="F43" s="2">
        <v>45577</v>
      </c>
      <c r="G43" s="1">
        <v>5</v>
      </c>
      <c r="H43" s="1" t="s">
        <v>244</v>
      </c>
      <c r="I43" s="1" t="s">
        <v>570</v>
      </c>
      <c r="J43" s="1">
        <v>40</v>
      </c>
      <c r="K43" s="1">
        <v>18</v>
      </c>
      <c r="L43" s="1" t="s">
        <v>122</v>
      </c>
      <c r="M43" s="1" t="s">
        <v>450</v>
      </c>
      <c r="N43" s="1" t="s">
        <v>1411</v>
      </c>
      <c r="O43" s="1">
        <v>90</v>
      </c>
      <c r="S43" s="1" t="s">
        <v>1412</v>
      </c>
      <c r="T43" s="1">
        <v>2</v>
      </c>
      <c r="U43" s="1">
        <v>0</v>
      </c>
      <c r="V43" s="1">
        <v>0</v>
      </c>
      <c r="W43" s="1">
        <v>0</v>
      </c>
      <c r="X43" s="1">
        <v>0</v>
      </c>
      <c r="Y43" s="1">
        <v>0</v>
      </c>
      <c r="Z43" s="1">
        <v>27</v>
      </c>
      <c r="AA43" s="1">
        <v>51</v>
      </c>
      <c r="AB43" s="1">
        <v>1</v>
      </c>
      <c r="AC43" s="1">
        <v>4</v>
      </c>
      <c r="AD43" s="1">
        <v>243</v>
      </c>
      <c r="AE43" s="1">
        <v>4</v>
      </c>
      <c r="AF43" s="1">
        <v>44</v>
      </c>
      <c r="AG43" s="1">
        <v>9</v>
      </c>
      <c r="AH43" s="1">
        <v>4</v>
      </c>
      <c r="AI43" s="1">
        <v>0</v>
      </c>
      <c r="AJ43" s="1">
        <v>0</v>
      </c>
      <c r="AK43" s="1">
        <v>0</v>
      </c>
      <c r="AL43" s="1">
        <v>0</v>
      </c>
      <c r="AO43" s="1">
        <v>389</v>
      </c>
      <c r="AP43" s="71" t="s">
        <v>1413</v>
      </c>
      <c r="AQ43" s="71" t="s">
        <v>1414</v>
      </c>
      <c r="AR43" s="1">
        <v>0</v>
      </c>
      <c r="AS43" s="71" t="s">
        <v>1415</v>
      </c>
      <c r="AT43" s="71" t="s">
        <v>1416</v>
      </c>
      <c r="AU43" s="71" t="s">
        <v>1417</v>
      </c>
      <c r="AV43" s="1">
        <v>9</v>
      </c>
      <c r="AW43" s="1" t="s">
        <v>167</v>
      </c>
    </row>
    <row r="44" spans="1:91" x14ac:dyDescent="0.2">
      <c r="A44" s="1" t="s">
        <v>1130</v>
      </c>
      <c r="B44" s="1" t="s">
        <v>1131</v>
      </c>
      <c r="C44" s="1">
        <v>39.185780000000001</v>
      </c>
      <c r="D44" s="1">
        <v>-77.616720000000001</v>
      </c>
      <c r="E44" s="1" t="s">
        <v>1132</v>
      </c>
      <c r="F44" s="2">
        <v>45556</v>
      </c>
      <c r="G44" s="1">
        <v>5</v>
      </c>
      <c r="H44" s="1" t="s">
        <v>244</v>
      </c>
      <c r="I44" s="1" t="s">
        <v>1419</v>
      </c>
      <c r="J44" s="1">
        <v>6.5</v>
      </c>
      <c r="K44" s="1">
        <v>5</v>
      </c>
      <c r="L44" s="1" t="s">
        <v>214</v>
      </c>
      <c r="M44" s="1" t="s">
        <v>1420</v>
      </c>
      <c r="N44" s="1" t="s">
        <v>159</v>
      </c>
      <c r="O44" s="1">
        <v>40</v>
      </c>
      <c r="P44" s="1">
        <v>90</v>
      </c>
      <c r="S44" s="1" t="s">
        <v>1421</v>
      </c>
      <c r="T44" s="1">
        <v>4</v>
      </c>
      <c r="U44" s="1">
        <v>22</v>
      </c>
      <c r="V44" s="1">
        <v>5</v>
      </c>
      <c r="W44" s="1">
        <v>4</v>
      </c>
      <c r="X44" s="1">
        <v>0</v>
      </c>
      <c r="Y44" s="1">
        <v>0</v>
      </c>
      <c r="Z44" s="1">
        <v>6</v>
      </c>
      <c r="AA44" s="1">
        <v>5</v>
      </c>
      <c r="AB44" s="1">
        <v>1</v>
      </c>
      <c r="AC44" s="1">
        <v>0</v>
      </c>
      <c r="AD44" s="1">
        <v>32</v>
      </c>
      <c r="AE44" s="1">
        <v>83</v>
      </c>
      <c r="AF44" s="1">
        <v>47</v>
      </c>
      <c r="AG44" s="1">
        <v>37</v>
      </c>
      <c r="AH44" s="1">
        <v>8</v>
      </c>
      <c r="AI44" s="1">
        <v>1</v>
      </c>
      <c r="AJ44" s="1">
        <v>0</v>
      </c>
      <c r="AK44" s="1">
        <v>0</v>
      </c>
      <c r="AL44" s="1">
        <v>0</v>
      </c>
      <c r="AM44" s="1">
        <v>0</v>
      </c>
      <c r="AO44" s="1">
        <v>255</v>
      </c>
      <c r="AP44" s="71" t="s">
        <v>1422</v>
      </c>
      <c r="AQ44" s="71" t="s">
        <v>1423</v>
      </c>
      <c r="AR44" s="1">
        <v>0</v>
      </c>
      <c r="AS44" s="71" t="s">
        <v>1424</v>
      </c>
      <c r="AT44" s="71" t="s">
        <v>1425</v>
      </c>
      <c r="AU44" s="71" t="s">
        <v>1426</v>
      </c>
      <c r="AV44" s="1">
        <v>11</v>
      </c>
      <c r="AW44" s="1" t="s">
        <v>167</v>
      </c>
      <c r="AX44" s="1" t="s">
        <v>433</v>
      </c>
      <c r="AY44" s="1" t="s">
        <v>1427</v>
      </c>
      <c r="AZ44" s="1" t="s">
        <v>1114</v>
      </c>
      <c r="BA44" s="1" t="s">
        <v>434</v>
      </c>
      <c r="BB44" s="1" t="s">
        <v>124</v>
      </c>
      <c r="BC44" s="1" t="s">
        <v>140</v>
      </c>
      <c r="BD44" s="1" t="s">
        <v>584</v>
      </c>
      <c r="BE44" s="1" t="s">
        <v>98</v>
      </c>
      <c r="BF44" s="1">
        <v>10</v>
      </c>
      <c r="BG44" s="1" t="s">
        <v>132</v>
      </c>
      <c r="BH44" s="1">
        <v>40</v>
      </c>
      <c r="BI44" s="1">
        <v>0</v>
      </c>
      <c r="BJ44" s="1">
        <v>40</v>
      </c>
      <c r="BK44" s="1">
        <v>10</v>
      </c>
      <c r="BL44" s="1">
        <v>10</v>
      </c>
      <c r="BO44" s="1">
        <v>40</v>
      </c>
      <c r="BP44" s="1">
        <v>0</v>
      </c>
      <c r="BQ44" s="1">
        <v>50</v>
      </c>
      <c r="BR44" s="1">
        <v>10</v>
      </c>
      <c r="BS44" s="1">
        <v>0</v>
      </c>
      <c r="BT44" s="1" t="s">
        <v>228</v>
      </c>
      <c r="BU44" s="1" t="s">
        <v>228</v>
      </c>
      <c r="BV44" s="1" t="s">
        <v>1428</v>
      </c>
      <c r="BW44" s="1" t="s">
        <v>228</v>
      </c>
      <c r="BX44" s="1" t="s">
        <v>228</v>
      </c>
      <c r="BY44" s="1" t="s">
        <v>228</v>
      </c>
      <c r="BZ44" s="1" t="s">
        <v>228</v>
      </c>
      <c r="CA44" s="1" t="s">
        <v>228</v>
      </c>
      <c r="CC44" s="1" t="s">
        <v>103</v>
      </c>
      <c r="CD44" s="1" t="s">
        <v>1429</v>
      </c>
      <c r="CE44" s="1" t="s">
        <v>228</v>
      </c>
      <c r="CF44" s="1" t="s">
        <v>111</v>
      </c>
      <c r="CG44" s="1" t="s">
        <v>111</v>
      </c>
      <c r="CH44" s="1" t="s">
        <v>111</v>
      </c>
      <c r="CI44" s="1" t="s">
        <v>1430</v>
      </c>
      <c r="CJ44" s="1" t="s">
        <v>1431</v>
      </c>
      <c r="CK44" s="1" t="s">
        <v>1432</v>
      </c>
      <c r="CL44" s="1" t="s">
        <v>194</v>
      </c>
    </row>
    <row r="45" spans="1:91" x14ac:dyDescent="0.2">
      <c r="A45" s="1" t="s">
        <v>538</v>
      </c>
      <c r="B45" s="1" t="s">
        <v>539</v>
      </c>
      <c r="C45" s="1">
        <v>39.038027999999997</v>
      </c>
      <c r="D45" s="1">
        <v>-77.492833000000005</v>
      </c>
      <c r="E45" s="1" t="s">
        <v>399</v>
      </c>
      <c r="F45" s="2">
        <v>45626</v>
      </c>
      <c r="G45" s="1">
        <v>4</v>
      </c>
      <c r="H45" s="1" t="s">
        <v>244</v>
      </c>
      <c r="I45" s="1" t="s">
        <v>1182</v>
      </c>
      <c r="J45" s="1">
        <v>10</v>
      </c>
      <c r="K45" s="1">
        <v>4</v>
      </c>
      <c r="L45" s="1" t="s">
        <v>122</v>
      </c>
      <c r="M45" s="1" t="s">
        <v>1434</v>
      </c>
      <c r="N45" s="1" t="s">
        <v>1435</v>
      </c>
      <c r="O45" s="1">
        <v>90</v>
      </c>
      <c r="P45" s="1">
        <v>60</v>
      </c>
      <c r="T45" s="1">
        <v>4</v>
      </c>
      <c r="U45" s="1">
        <v>1</v>
      </c>
      <c r="V45" s="1">
        <v>1</v>
      </c>
      <c r="W45" s="1">
        <v>1</v>
      </c>
      <c r="X45" s="1">
        <v>0</v>
      </c>
      <c r="Y45" s="1">
        <v>31</v>
      </c>
      <c r="Z45" s="1">
        <v>0</v>
      </c>
      <c r="AA45" s="1">
        <v>0</v>
      </c>
      <c r="AB45" s="1">
        <v>0</v>
      </c>
      <c r="AC45" s="1">
        <v>1</v>
      </c>
      <c r="AD45" s="1">
        <v>92</v>
      </c>
      <c r="AE45" s="1">
        <v>42</v>
      </c>
      <c r="AF45" s="1">
        <v>3</v>
      </c>
      <c r="AG45" s="1">
        <v>14</v>
      </c>
      <c r="AH45" s="1">
        <v>5</v>
      </c>
      <c r="AI45" s="1">
        <v>5</v>
      </c>
      <c r="AJ45" s="1">
        <v>1</v>
      </c>
      <c r="AK45" s="1">
        <v>1</v>
      </c>
      <c r="AL45" s="1">
        <v>3</v>
      </c>
      <c r="AO45" s="1">
        <v>205</v>
      </c>
      <c r="AP45" s="71" t="s">
        <v>1436</v>
      </c>
      <c r="AQ45" s="71" t="s">
        <v>1437</v>
      </c>
      <c r="AR45" s="71" t="s">
        <v>1438</v>
      </c>
      <c r="AS45" s="71" t="s">
        <v>1439</v>
      </c>
      <c r="AT45" s="71" t="s">
        <v>1440</v>
      </c>
      <c r="AU45" s="71" t="s">
        <v>1441</v>
      </c>
      <c r="AV45" s="1">
        <v>4</v>
      </c>
      <c r="AW45" s="1" t="s">
        <v>128</v>
      </c>
      <c r="AX45" s="1" t="s">
        <v>129</v>
      </c>
      <c r="AY45" s="1" t="s">
        <v>124</v>
      </c>
      <c r="AZ45" s="1" t="s">
        <v>138</v>
      </c>
      <c r="BA45" s="1" t="s">
        <v>1442</v>
      </c>
      <c r="BB45" s="1" t="s">
        <v>124</v>
      </c>
      <c r="BC45" s="1" t="s">
        <v>135</v>
      </c>
      <c r="BD45" s="1" t="s">
        <v>1443</v>
      </c>
      <c r="BE45" s="1" t="s">
        <v>98</v>
      </c>
      <c r="BF45" s="1">
        <v>75</v>
      </c>
      <c r="BG45" s="1" t="s">
        <v>132</v>
      </c>
      <c r="BH45" s="1">
        <v>80</v>
      </c>
      <c r="BI45" s="1">
        <v>15</v>
      </c>
      <c r="BJ45" s="1">
        <v>5</v>
      </c>
      <c r="BK45" s="1">
        <v>0</v>
      </c>
      <c r="BL45" s="1">
        <v>0</v>
      </c>
      <c r="BO45" s="1">
        <v>0</v>
      </c>
      <c r="BP45" s="1">
        <v>0</v>
      </c>
      <c r="BQ45" s="1">
        <v>15</v>
      </c>
      <c r="BR45" s="1">
        <v>60</v>
      </c>
      <c r="BS45" s="1">
        <v>25</v>
      </c>
      <c r="BT45" s="1" t="s">
        <v>228</v>
      </c>
      <c r="BU45" s="1" t="s">
        <v>111</v>
      </c>
      <c r="BV45" s="1" t="s">
        <v>228</v>
      </c>
      <c r="BW45" s="1" t="s">
        <v>228</v>
      </c>
      <c r="BX45" s="1" t="s">
        <v>103</v>
      </c>
      <c r="BY45" s="1" t="s">
        <v>103</v>
      </c>
      <c r="BZ45" s="1" t="s">
        <v>103</v>
      </c>
      <c r="CA45" s="1" t="s">
        <v>103</v>
      </c>
      <c r="CC45" s="1" t="s">
        <v>228</v>
      </c>
      <c r="CD45" s="1" t="s">
        <v>228</v>
      </c>
      <c r="CE45" s="1" t="s">
        <v>228</v>
      </c>
      <c r="CF45" s="1" t="s">
        <v>228</v>
      </c>
      <c r="CG45" s="1" t="s">
        <v>228</v>
      </c>
      <c r="CJ45" s="1" t="s">
        <v>1444</v>
      </c>
      <c r="CK45" s="1" t="s">
        <v>1445</v>
      </c>
      <c r="CL45" s="1" t="s">
        <v>142</v>
      </c>
    </row>
    <row r="46" spans="1:91" x14ac:dyDescent="0.2">
      <c r="A46" s="1" t="s">
        <v>168</v>
      </c>
      <c r="B46" s="1" t="s">
        <v>169</v>
      </c>
      <c r="C46" s="1">
        <v>39.190199999999997</v>
      </c>
      <c r="D46" s="1">
        <v>-77.614900000000006</v>
      </c>
      <c r="F46" s="2">
        <v>45578</v>
      </c>
      <c r="G46" s="1">
        <v>3</v>
      </c>
      <c r="H46" s="1" t="s">
        <v>244</v>
      </c>
      <c r="I46" s="1" t="s">
        <v>170</v>
      </c>
      <c r="J46" s="1">
        <v>15</v>
      </c>
      <c r="K46" s="1">
        <v>5</v>
      </c>
      <c r="L46" s="1" t="s">
        <v>122</v>
      </c>
      <c r="M46" s="1" t="s">
        <v>450</v>
      </c>
      <c r="N46" s="1" t="s">
        <v>1447</v>
      </c>
      <c r="O46" s="1">
        <v>60</v>
      </c>
      <c r="T46" s="1">
        <v>6</v>
      </c>
      <c r="U46" s="1">
        <v>0</v>
      </c>
      <c r="V46" s="1">
        <v>2</v>
      </c>
      <c r="W46" s="1">
        <v>0</v>
      </c>
      <c r="X46" s="1">
        <v>0</v>
      </c>
      <c r="Y46" s="1">
        <v>0</v>
      </c>
      <c r="Z46" s="1">
        <v>0</v>
      </c>
      <c r="AA46" s="1">
        <v>57</v>
      </c>
      <c r="AB46" s="1">
        <v>0</v>
      </c>
      <c r="AC46" s="1">
        <v>0</v>
      </c>
      <c r="AD46" s="1">
        <v>61</v>
      </c>
      <c r="AE46" s="1">
        <v>0</v>
      </c>
      <c r="AF46" s="1">
        <v>70</v>
      </c>
      <c r="AG46" s="1">
        <v>10</v>
      </c>
      <c r="AO46" s="1">
        <v>206</v>
      </c>
      <c r="AP46" s="71" t="s">
        <v>1448</v>
      </c>
      <c r="AQ46" s="71" t="s">
        <v>1449</v>
      </c>
      <c r="AR46" s="1">
        <v>0</v>
      </c>
      <c r="AS46" s="71" t="s">
        <v>1450</v>
      </c>
      <c r="AT46" s="71" t="s">
        <v>1451</v>
      </c>
      <c r="AU46" s="71" t="s">
        <v>1452</v>
      </c>
      <c r="AV46" s="1">
        <v>10</v>
      </c>
      <c r="AW46" s="1" t="s">
        <v>167</v>
      </c>
      <c r="AX46" s="1" t="s">
        <v>148</v>
      </c>
      <c r="AY46" s="1" t="s">
        <v>124</v>
      </c>
      <c r="AZ46" s="1" t="s">
        <v>138</v>
      </c>
      <c r="BA46" s="1" t="s">
        <v>1453</v>
      </c>
      <c r="BB46" s="1" t="s">
        <v>124</v>
      </c>
      <c r="BC46" s="1" t="s">
        <v>135</v>
      </c>
      <c r="BD46" s="1" t="s">
        <v>156</v>
      </c>
      <c r="BE46" s="1" t="s">
        <v>131</v>
      </c>
      <c r="BG46" s="1" t="s">
        <v>216</v>
      </c>
      <c r="BH46" s="1">
        <v>25</v>
      </c>
      <c r="BI46" s="1">
        <v>25</v>
      </c>
      <c r="BJ46" s="1">
        <v>50</v>
      </c>
      <c r="BO46" s="1">
        <v>15</v>
      </c>
      <c r="BP46" s="1">
        <v>15</v>
      </c>
      <c r="BQ46" s="1">
        <v>0</v>
      </c>
      <c r="BR46" s="1">
        <v>70</v>
      </c>
      <c r="BS46" s="1">
        <v>0</v>
      </c>
      <c r="BT46" s="1" t="s">
        <v>228</v>
      </c>
      <c r="BU46" s="1" t="s">
        <v>228</v>
      </c>
      <c r="BV46" s="1" t="s">
        <v>228</v>
      </c>
      <c r="BW46" s="1" t="s">
        <v>228</v>
      </c>
      <c r="BX46" s="1" t="s">
        <v>228</v>
      </c>
      <c r="BY46" s="1" t="s">
        <v>228</v>
      </c>
      <c r="BZ46" s="1" t="s">
        <v>228</v>
      </c>
      <c r="CA46" s="1" t="s">
        <v>228</v>
      </c>
      <c r="CC46" s="1" t="s">
        <v>228</v>
      </c>
      <c r="CE46" s="1" t="s">
        <v>228</v>
      </c>
      <c r="CF46" s="1" t="s">
        <v>111</v>
      </c>
      <c r="CG46" s="1" t="s">
        <v>111</v>
      </c>
      <c r="CJ46" s="1" t="s">
        <v>1454</v>
      </c>
      <c r="CK46" s="1" t="s">
        <v>1455</v>
      </c>
      <c r="CL46" s="1" t="s">
        <v>194</v>
      </c>
    </row>
    <row r="47" spans="1:91" x14ac:dyDescent="0.2">
      <c r="A47" s="1" t="s">
        <v>246</v>
      </c>
      <c r="B47" s="1" t="s">
        <v>247</v>
      </c>
      <c r="C47" s="1">
        <v>39.196197570000002</v>
      </c>
      <c r="D47" s="1">
        <v>-77.747030800000005</v>
      </c>
      <c r="E47" s="1" t="s">
        <v>248</v>
      </c>
      <c r="F47" s="2">
        <v>45602</v>
      </c>
      <c r="G47" s="1">
        <v>2</v>
      </c>
      <c r="H47" s="1" t="s">
        <v>244</v>
      </c>
      <c r="I47" s="1" t="s">
        <v>719</v>
      </c>
      <c r="J47" s="1">
        <v>9</v>
      </c>
      <c r="K47" s="1">
        <v>6</v>
      </c>
      <c r="L47" s="1" t="s">
        <v>214</v>
      </c>
      <c r="M47" s="1" t="s">
        <v>450</v>
      </c>
      <c r="N47" s="1" t="s">
        <v>441</v>
      </c>
      <c r="O47" s="1">
        <v>90</v>
      </c>
      <c r="P47" s="1">
        <v>90</v>
      </c>
      <c r="S47" s="1" t="s">
        <v>1457</v>
      </c>
      <c r="T47" s="1">
        <v>5</v>
      </c>
      <c r="U47" s="1">
        <v>18</v>
      </c>
      <c r="V47" s="1">
        <v>0</v>
      </c>
      <c r="W47" s="1">
        <v>0</v>
      </c>
      <c r="X47" s="1">
        <v>0</v>
      </c>
      <c r="Y47" s="1">
        <v>10</v>
      </c>
      <c r="Z47" s="1">
        <v>20</v>
      </c>
      <c r="AA47" s="1">
        <v>59</v>
      </c>
      <c r="AB47" s="1">
        <v>1</v>
      </c>
      <c r="AC47" s="1">
        <v>1</v>
      </c>
      <c r="AD47" s="1">
        <v>22</v>
      </c>
      <c r="AE47" s="1">
        <v>32</v>
      </c>
      <c r="AF47" s="1">
        <v>73</v>
      </c>
      <c r="AG47" s="1">
        <v>21</v>
      </c>
      <c r="AH47" s="1">
        <v>0</v>
      </c>
      <c r="AI47" s="1">
        <v>7</v>
      </c>
      <c r="AJ47" s="1">
        <v>0</v>
      </c>
      <c r="AK47" s="1">
        <v>0</v>
      </c>
      <c r="AL47" s="1">
        <v>0</v>
      </c>
      <c r="AO47" s="1">
        <v>269</v>
      </c>
      <c r="AP47" s="1">
        <v>41.263940519999998</v>
      </c>
      <c r="AQ47" s="71" t="s">
        <v>1458</v>
      </c>
      <c r="AR47" s="1">
        <v>0</v>
      </c>
      <c r="AS47" s="71" t="s">
        <v>1459</v>
      </c>
      <c r="AT47" s="71" t="s">
        <v>1460</v>
      </c>
      <c r="AU47" s="71" t="s">
        <v>1461</v>
      </c>
      <c r="AV47" s="1">
        <v>11</v>
      </c>
      <c r="AW47" s="1" t="s">
        <v>167</v>
      </c>
      <c r="AX47" s="1" t="s">
        <v>753</v>
      </c>
      <c r="AY47" s="1" t="s">
        <v>124</v>
      </c>
      <c r="AZ47" s="1" t="s">
        <v>138</v>
      </c>
      <c r="BA47" s="1" t="s">
        <v>583</v>
      </c>
      <c r="BB47" s="1" t="s">
        <v>124</v>
      </c>
      <c r="BC47" s="1" t="s">
        <v>135</v>
      </c>
      <c r="BD47" s="1" t="s">
        <v>1462</v>
      </c>
      <c r="BE47" s="1" t="s">
        <v>158</v>
      </c>
      <c r="BF47" s="1">
        <v>95</v>
      </c>
      <c r="BG47" s="1" t="s">
        <v>132</v>
      </c>
      <c r="BO47" s="1">
        <v>5</v>
      </c>
      <c r="BP47" s="1">
        <v>10</v>
      </c>
      <c r="BQ47" s="1">
        <v>5</v>
      </c>
      <c r="BR47" s="1">
        <v>80</v>
      </c>
      <c r="BS47" s="1">
        <v>0</v>
      </c>
      <c r="BT47" s="1" t="s">
        <v>228</v>
      </c>
      <c r="BU47" s="1" t="s">
        <v>228</v>
      </c>
      <c r="BV47" s="1" t="s">
        <v>228</v>
      </c>
      <c r="BW47" s="1" t="s">
        <v>228</v>
      </c>
      <c r="BX47" s="1" t="s">
        <v>228</v>
      </c>
      <c r="BY47" s="1" t="s">
        <v>228</v>
      </c>
      <c r="BZ47" s="1" t="s">
        <v>228</v>
      </c>
      <c r="CA47" s="1" t="s">
        <v>228</v>
      </c>
      <c r="CC47" s="1" t="s">
        <v>103</v>
      </c>
      <c r="CD47" s="1" t="s">
        <v>1155</v>
      </c>
      <c r="CE47" s="1" t="s">
        <v>228</v>
      </c>
      <c r="CF47" s="1" t="s">
        <v>103</v>
      </c>
      <c r="CG47" s="1" t="s">
        <v>111</v>
      </c>
      <c r="CJ47" s="1" t="s">
        <v>977</v>
      </c>
      <c r="CK47" s="1" t="s">
        <v>1463</v>
      </c>
      <c r="CL47" s="1" t="s">
        <v>142</v>
      </c>
    </row>
    <row r="48" spans="1:91" x14ac:dyDescent="0.2">
      <c r="A48" s="1" t="s">
        <v>225</v>
      </c>
      <c r="B48" s="1" t="s">
        <v>1104</v>
      </c>
      <c r="C48" s="1">
        <v>39.114984999999997</v>
      </c>
      <c r="D48" s="1">
        <v>-77.571546999999995</v>
      </c>
      <c r="E48" s="1" t="s">
        <v>227</v>
      </c>
      <c r="F48" s="2">
        <v>45577</v>
      </c>
      <c r="G48" s="1">
        <v>3</v>
      </c>
      <c r="H48" s="1" t="s">
        <v>244</v>
      </c>
      <c r="I48" s="1" t="s">
        <v>1105</v>
      </c>
      <c r="J48" s="1">
        <v>4</v>
      </c>
      <c r="K48" s="1">
        <v>4</v>
      </c>
      <c r="L48" s="1" t="s">
        <v>122</v>
      </c>
      <c r="M48" s="1" t="s">
        <v>476</v>
      </c>
      <c r="N48" s="1" t="s">
        <v>441</v>
      </c>
      <c r="O48" s="1">
        <v>90</v>
      </c>
      <c r="P48" s="1">
        <v>90</v>
      </c>
      <c r="Q48" s="1">
        <v>90</v>
      </c>
      <c r="S48" s="1" t="s">
        <v>1465</v>
      </c>
      <c r="T48" s="1">
        <v>50</v>
      </c>
      <c r="U48" s="1">
        <v>72</v>
      </c>
      <c r="V48" s="1">
        <v>0</v>
      </c>
      <c r="W48" s="1">
        <v>1</v>
      </c>
      <c r="X48" s="1">
        <v>1</v>
      </c>
      <c r="Y48" s="1">
        <v>1</v>
      </c>
      <c r="Z48" s="1">
        <v>0</v>
      </c>
      <c r="AA48" s="1">
        <v>1</v>
      </c>
      <c r="AB48" s="1">
        <v>5</v>
      </c>
      <c r="AC48" s="1">
        <v>0</v>
      </c>
      <c r="AD48" s="1">
        <v>6</v>
      </c>
      <c r="AE48" s="1">
        <v>2</v>
      </c>
      <c r="AF48" s="1">
        <v>51</v>
      </c>
      <c r="AG48" s="1">
        <v>8</v>
      </c>
      <c r="AH48" s="1">
        <v>0</v>
      </c>
      <c r="AI48" s="1">
        <v>23</v>
      </c>
      <c r="AJ48" s="1">
        <v>0</v>
      </c>
      <c r="AK48" s="1">
        <v>0</v>
      </c>
      <c r="AL48" s="1">
        <v>2</v>
      </c>
      <c r="AM48" s="1">
        <v>0</v>
      </c>
      <c r="AO48" s="1">
        <v>223</v>
      </c>
      <c r="AP48" s="71" t="s">
        <v>1466</v>
      </c>
      <c r="AQ48" s="71" t="s">
        <v>1467</v>
      </c>
      <c r="AR48" s="1">
        <v>0</v>
      </c>
      <c r="AS48" s="71" t="s">
        <v>1468</v>
      </c>
      <c r="AT48" s="71" t="s">
        <v>1469</v>
      </c>
      <c r="AU48" s="71" t="s">
        <v>1470</v>
      </c>
      <c r="AV48" s="1">
        <v>6</v>
      </c>
      <c r="AW48" s="1" t="s">
        <v>128</v>
      </c>
      <c r="AX48" s="1" t="s">
        <v>129</v>
      </c>
      <c r="AY48" s="1" t="s">
        <v>1471</v>
      </c>
      <c r="AZ48" s="1" t="s">
        <v>138</v>
      </c>
      <c r="BA48" s="1" t="s">
        <v>434</v>
      </c>
      <c r="BB48" s="1" t="s">
        <v>124</v>
      </c>
      <c r="BC48" s="1" t="s">
        <v>135</v>
      </c>
      <c r="BD48" s="1" t="s">
        <v>1472</v>
      </c>
      <c r="BE48" s="1" t="s">
        <v>158</v>
      </c>
      <c r="BF48" s="1">
        <v>100</v>
      </c>
      <c r="BG48" s="1" t="s">
        <v>132</v>
      </c>
      <c r="BH48" s="1">
        <v>15</v>
      </c>
      <c r="BI48" s="1">
        <v>10</v>
      </c>
      <c r="BJ48" s="1">
        <v>5</v>
      </c>
      <c r="BK48" s="1">
        <v>0</v>
      </c>
      <c r="BL48" s="1">
        <v>70</v>
      </c>
      <c r="BO48" s="1">
        <v>15</v>
      </c>
      <c r="BP48" s="1">
        <v>0</v>
      </c>
      <c r="BQ48" s="1">
        <v>10</v>
      </c>
      <c r="BR48" s="1">
        <v>25</v>
      </c>
      <c r="BS48" s="1">
        <v>50</v>
      </c>
      <c r="BT48" s="1" t="s">
        <v>228</v>
      </c>
      <c r="BV48" s="1" t="s">
        <v>228</v>
      </c>
      <c r="BW48" s="1" t="s">
        <v>228</v>
      </c>
      <c r="BX48" s="1" t="s">
        <v>111</v>
      </c>
      <c r="BY48" s="1" t="s">
        <v>228</v>
      </c>
      <c r="BZ48" s="1" t="s">
        <v>104</v>
      </c>
      <c r="CA48" s="1" t="s">
        <v>228</v>
      </c>
      <c r="CC48" s="1" t="s">
        <v>103</v>
      </c>
      <c r="CE48" s="1" t="s">
        <v>103</v>
      </c>
      <c r="CF48" s="1" t="s">
        <v>103</v>
      </c>
      <c r="CG48" s="1" t="s">
        <v>103</v>
      </c>
      <c r="CJ48" s="1" t="s">
        <v>1473</v>
      </c>
      <c r="CK48" s="1" t="s">
        <v>1474</v>
      </c>
      <c r="CL48" s="1" t="s">
        <v>142</v>
      </c>
    </row>
  </sheetData>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45B7-6394-4611-B12B-A7457F624186}">
  <dimension ref="A1:CS48"/>
  <sheetViews>
    <sheetView workbookViewId="0">
      <selection activeCell="E58" sqref="E58"/>
    </sheetView>
  </sheetViews>
  <sheetFormatPr defaultRowHeight="11.25" x14ac:dyDescent="0.2"/>
  <cols>
    <col min="1" max="1" width="11.140625" style="1" bestFit="1" customWidth="1"/>
    <col min="2" max="2" width="7.85546875" style="1" bestFit="1" customWidth="1"/>
    <col min="3" max="3" width="8.5703125" style="1" bestFit="1" customWidth="1"/>
    <col min="4" max="4" width="7" style="1" bestFit="1" customWidth="1"/>
    <col min="5" max="5" width="28.28515625" style="1" bestFit="1" customWidth="1"/>
    <col min="6" max="6" width="30.85546875" style="1" bestFit="1" customWidth="1"/>
    <col min="7" max="7" width="10.42578125" style="1" bestFit="1" customWidth="1"/>
    <col min="8" max="8" width="11" style="1" bestFit="1" customWidth="1"/>
    <col min="9" max="9" width="162.7109375" style="1" bestFit="1" customWidth="1"/>
    <col min="10" max="10" width="8.7109375" style="1" bestFit="1" customWidth="1"/>
    <col min="11" max="11" width="16.7109375" style="1" bestFit="1" customWidth="1"/>
    <col min="12" max="12" width="22.28515625" style="1" bestFit="1" customWidth="1"/>
    <col min="13" max="13" width="45.7109375" style="1" bestFit="1" customWidth="1"/>
    <col min="14" max="14" width="6.85546875" style="1" bestFit="1" customWidth="1"/>
    <col min="15" max="15" width="19.140625" style="1" bestFit="1" customWidth="1"/>
    <col min="16" max="16" width="19.28515625" style="1" bestFit="1" customWidth="1"/>
    <col min="17" max="17" width="28.140625" style="1" bestFit="1" customWidth="1"/>
    <col min="18" max="18" width="50.5703125" style="1" bestFit="1" customWidth="1"/>
    <col min="19" max="19" width="26.140625" style="1" bestFit="1" customWidth="1"/>
    <col min="20" max="23" width="19.85546875" style="1" bestFit="1" customWidth="1"/>
    <col min="24" max="24" width="208.42578125" style="1" bestFit="1" customWidth="1"/>
    <col min="25" max="25" width="5.85546875" style="1" bestFit="1" customWidth="1"/>
    <col min="26" max="26" width="8.28515625" style="1" bestFit="1" customWidth="1"/>
    <col min="27" max="27" width="7" style="1" bestFit="1" customWidth="1"/>
    <col min="28" max="28" width="6.85546875" style="1" bestFit="1" customWidth="1"/>
    <col min="29" max="29" width="7.7109375" style="1" bestFit="1" customWidth="1"/>
    <col min="30" max="30" width="5.42578125" style="1" bestFit="1" customWidth="1"/>
    <col min="31" max="31" width="7.85546875" style="1" bestFit="1" customWidth="1"/>
    <col min="32" max="32" width="6.7109375" style="1" bestFit="1" customWidth="1"/>
    <col min="33" max="33" width="20.42578125" style="1" bestFit="1" customWidth="1"/>
    <col min="34" max="34" width="27.85546875" style="1" bestFit="1" customWidth="1"/>
    <col min="35" max="35" width="15.7109375" style="1" bestFit="1" customWidth="1"/>
    <col min="36" max="36" width="12.28515625" style="1" bestFit="1" customWidth="1"/>
    <col min="37" max="37" width="6.140625" style="1" bestFit="1" customWidth="1"/>
    <col min="38" max="38" width="5.85546875" style="1" bestFit="1" customWidth="1"/>
    <col min="39" max="39" width="7.5703125" style="1" bestFit="1" customWidth="1"/>
    <col min="40" max="40" width="11.42578125" style="1" bestFit="1" customWidth="1"/>
    <col min="41" max="41" width="9.28515625" style="1" bestFit="1" customWidth="1"/>
    <col min="42" max="42" width="10.7109375" style="1" bestFit="1" customWidth="1"/>
    <col min="43" max="43" width="5.140625" style="1" bestFit="1" customWidth="1"/>
    <col min="44" max="44" width="12.7109375" style="1" bestFit="1" customWidth="1"/>
    <col min="45" max="45" width="42.7109375" style="1" bestFit="1" customWidth="1"/>
    <col min="46" max="46" width="12.140625" style="1" bestFit="1" customWidth="1"/>
    <col min="47" max="47" width="43.140625" style="1" bestFit="1" customWidth="1"/>
    <col min="48" max="48" width="28.5703125" style="1" bestFit="1" customWidth="1"/>
    <col min="49" max="49" width="23.5703125" style="1" bestFit="1" customWidth="1"/>
    <col min="50" max="50" width="18.85546875" style="1" bestFit="1" customWidth="1"/>
    <col min="51" max="51" width="19.28515625" style="1" bestFit="1" customWidth="1"/>
    <col min="52" max="52" width="21.28515625" style="1" bestFit="1" customWidth="1"/>
    <col min="53" max="53" width="13.140625" style="1" bestFit="1" customWidth="1"/>
    <col min="54" max="54" width="35.42578125" style="1" bestFit="1" customWidth="1"/>
    <col min="55" max="55" width="74.140625" style="1" bestFit="1" customWidth="1"/>
    <col min="56" max="56" width="58.85546875" style="1" bestFit="1" customWidth="1"/>
    <col min="57" max="57" width="78" style="1" bestFit="1" customWidth="1"/>
    <col min="58" max="58" width="54.42578125" style="1" bestFit="1" customWidth="1"/>
    <col min="59" max="59" width="29.5703125" style="1" bestFit="1" customWidth="1"/>
    <col min="60" max="60" width="62.7109375" style="1" bestFit="1" customWidth="1"/>
    <col min="61" max="61" width="56.28515625" style="1" bestFit="1" customWidth="1"/>
    <col min="62" max="62" width="26.5703125" style="1" bestFit="1" customWidth="1"/>
    <col min="63" max="63" width="10.42578125" style="1" bestFit="1" customWidth="1"/>
    <col min="64" max="64" width="67.42578125" style="1" bestFit="1" customWidth="1"/>
    <col min="65" max="65" width="9.140625" style="1"/>
    <col min="66" max="66" width="11.5703125" style="1" bestFit="1" customWidth="1"/>
    <col min="67" max="67" width="10.7109375" style="1" bestFit="1" customWidth="1"/>
    <col min="68" max="68" width="12.5703125" style="1" bestFit="1" customWidth="1"/>
    <col min="69" max="69" width="10.5703125" style="1" bestFit="1" customWidth="1"/>
    <col min="70" max="70" width="9.140625" style="1"/>
    <col min="71" max="71" width="22" style="1" bestFit="1" customWidth="1"/>
    <col min="72" max="72" width="8.7109375" style="1" bestFit="1" customWidth="1"/>
    <col min="73" max="73" width="9.140625" style="1"/>
    <col min="74" max="74" width="11.28515625" style="1" bestFit="1" customWidth="1"/>
    <col min="75" max="75" width="12.28515625" style="1" bestFit="1" customWidth="1"/>
    <col min="76" max="76" width="12.85546875" style="1" bestFit="1" customWidth="1"/>
    <col min="77" max="77" width="29.5703125" style="1" bestFit="1" customWidth="1"/>
    <col min="78" max="78" width="32.42578125" style="1" bestFit="1" customWidth="1"/>
    <col min="79" max="79" width="20.85546875" style="1" bestFit="1" customWidth="1"/>
    <col min="80" max="80" width="21.85546875" style="1" bestFit="1" customWidth="1"/>
    <col min="81" max="81" width="24.7109375" style="1" bestFit="1" customWidth="1"/>
    <col min="82" max="82" width="27.5703125" style="1" bestFit="1" customWidth="1"/>
    <col min="83" max="83" width="30.28515625" style="1" bestFit="1" customWidth="1"/>
    <col min="84" max="84" width="20.7109375" style="1" bestFit="1" customWidth="1"/>
    <col min="85" max="85" width="11" style="1" bestFit="1" customWidth="1"/>
    <col min="86" max="86" width="22.5703125" style="1" bestFit="1" customWidth="1"/>
    <col min="87" max="87" width="18.85546875" style="1" bestFit="1" customWidth="1"/>
    <col min="88" max="88" width="24.7109375" style="1" bestFit="1" customWidth="1"/>
    <col min="89" max="89" width="20.42578125" style="1" bestFit="1" customWidth="1"/>
    <col min="90" max="90" width="29" style="1" bestFit="1" customWidth="1"/>
    <col min="91" max="91" width="27.42578125" style="1" bestFit="1" customWidth="1"/>
    <col min="92" max="92" width="37.42578125" style="1" bestFit="1" customWidth="1"/>
    <col min="93" max="93" width="116" style="1" bestFit="1" customWidth="1"/>
    <col min="94" max="94" width="117.140625" style="1" bestFit="1" customWidth="1"/>
    <col min="95" max="95" width="77.42578125" style="1" bestFit="1" customWidth="1"/>
    <col min="96" max="96" width="45.140625" style="1" bestFit="1" customWidth="1"/>
    <col min="97" max="97" width="22.85546875" style="1" bestFit="1" customWidth="1"/>
    <col min="98" max="16384" width="9.140625" style="1"/>
  </cols>
  <sheetData>
    <row r="1" spans="1:97"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404</v>
      </c>
      <c r="P1" s="1" t="s">
        <v>405</v>
      </c>
      <c r="Q1" s="1" t="s">
        <v>14</v>
      </c>
      <c r="R1" s="1" t="s">
        <v>406</v>
      </c>
      <c r="S1" s="1" t="s">
        <v>407</v>
      </c>
      <c r="T1" s="1" t="s">
        <v>408</v>
      </c>
      <c r="U1" s="1" t="s">
        <v>409</v>
      </c>
      <c r="V1" s="1" t="s">
        <v>410</v>
      </c>
      <c r="W1" s="1" t="s">
        <v>411</v>
      </c>
      <c r="X1" s="1" t="s">
        <v>15</v>
      </c>
      <c r="Y1" s="1" t="s">
        <v>16</v>
      </c>
      <c r="Z1" s="1" t="s">
        <v>17</v>
      </c>
      <c r="AA1" s="1" t="s">
        <v>18</v>
      </c>
      <c r="AB1" s="1" t="s">
        <v>19</v>
      </c>
      <c r="AC1" s="1" t="s">
        <v>20</v>
      </c>
      <c r="AD1" s="1" t="s">
        <v>21</v>
      </c>
      <c r="AE1" s="1" t="s">
        <v>22</v>
      </c>
      <c r="AF1" s="1" t="s">
        <v>23</v>
      </c>
      <c r="AG1" s="1" t="s">
        <v>24</v>
      </c>
      <c r="AH1" s="1" t="s">
        <v>25</v>
      </c>
      <c r="AI1" s="1" t="s">
        <v>26</v>
      </c>
      <c r="AJ1" s="1" t="s">
        <v>27</v>
      </c>
      <c r="AK1" s="1" t="s">
        <v>28</v>
      </c>
      <c r="AL1" s="1" t="s">
        <v>29</v>
      </c>
      <c r="AM1" s="1" t="s">
        <v>30</v>
      </c>
      <c r="AN1" s="1" t="s">
        <v>31</v>
      </c>
      <c r="AO1" s="1" t="s">
        <v>32</v>
      </c>
      <c r="AP1" s="1" t="s">
        <v>33</v>
      </c>
      <c r="AQ1" s="1" t="s">
        <v>34</v>
      </c>
      <c r="AR1" s="1" t="s">
        <v>35</v>
      </c>
      <c r="AS1" s="1" t="s">
        <v>36</v>
      </c>
      <c r="AT1" s="1" t="s">
        <v>37</v>
      </c>
      <c r="AU1" s="1" t="s">
        <v>38</v>
      </c>
      <c r="AV1" s="1" t="s">
        <v>39</v>
      </c>
      <c r="AW1" s="1" t="s">
        <v>40</v>
      </c>
      <c r="AX1" s="1" t="s">
        <v>41</v>
      </c>
      <c r="AY1" s="1" t="s">
        <v>42</v>
      </c>
      <c r="AZ1" s="1" t="s">
        <v>43</v>
      </c>
      <c r="BA1" s="1" t="s">
        <v>44</v>
      </c>
      <c r="BB1" s="1" t="s">
        <v>45</v>
      </c>
      <c r="BC1" s="1" t="s">
        <v>46</v>
      </c>
      <c r="BD1" s="1" t="s">
        <v>47</v>
      </c>
      <c r="BE1" s="1" t="s">
        <v>48</v>
      </c>
      <c r="BF1" s="1" t="s">
        <v>49</v>
      </c>
      <c r="BG1" s="1" t="s">
        <v>50</v>
      </c>
      <c r="BH1" s="1" t="s">
        <v>51</v>
      </c>
      <c r="BI1" s="1" t="s">
        <v>52</v>
      </c>
      <c r="BJ1" s="1" t="s">
        <v>53</v>
      </c>
      <c r="BK1" s="1" t="s">
        <v>54</v>
      </c>
      <c r="BL1" s="1" t="s">
        <v>55</v>
      </c>
      <c r="BM1" s="1" t="s">
        <v>56</v>
      </c>
      <c r="BN1" s="1" t="s">
        <v>57</v>
      </c>
      <c r="BO1" s="1" t="s">
        <v>58</v>
      </c>
      <c r="BP1" s="1" t="s">
        <v>59</v>
      </c>
      <c r="BQ1" s="1" t="s">
        <v>60</v>
      </c>
      <c r="BR1" s="1" t="s">
        <v>61</v>
      </c>
      <c r="BS1" s="1" t="s">
        <v>62</v>
      </c>
      <c r="BT1" s="1" t="s">
        <v>63</v>
      </c>
      <c r="BU1" s="1" t="s">
        <v>64</v>
      </c>
      <c r="BV1" s="1" t="s">
        <v>65</v>
      </c>
      <c r="BW1" s="1" t="s">
        <v>66</v>
      </c>
      <c r="BX1" s="1" t="s">
        <v>67</v>
      </c>
      <c r="BY1" s="1" t="s">
        <v>68</v>
      </c>
      <c r="BZ1" s="1" t="s">
        <v>69</v>
      </c>
      <c r="CA1" s="1" t="s">
        <v>70</v>
      </c>
      <c r="CB1" s="1" t="s">
        <v>71</v>
      </c>
      <c r="CC1" s="1" t="s">
        <v>72</v>
      </c>
      <c r="CD1" s="1" t="s">
        <v>73</v>
      </c>
      <c r="CE1" s="1" t="s">
        <v>74</v>
      </c>
      <c r="CF1" s="1" t="s">
        <v>75</v>
      </c>
      <c r="CG1" s="1" t="s">
        <v>76</v>
      </c>
      <c r="CH1" s="1" t="s">
        <v>77</v>
      </c>
      <c r="CI1" s="1" t="s">
        <v>78</v>
      </c>
      <c r="CJ1" s="1" t="s">
        <v>79</v>
      </c>
      <c r="CK1" s="1" t="s">
        <v>80</v>
      </c>
      <c r="CL1" s="1" t="s">
        <v>81</v>
      </c>
      <c r="CM1" s="1" t="s">
        <v>82</v>
      </c>
      <c r="CN1" s="1" t="s">
        <v>83</v>
      </c>
      <c r="CO1" s="1" t="s">
        <v>84</v>
      </c>
      <c r="CP1" s="1" t="s">
        <v>85</v>
      </c>
      <c r="CQ1" s="1" t="s">
        <v>86</v>
      </c>
      <c r="CR1" s="1" t="s">
        <v>87</v>
      </c>
      <c r="CS1" s="1" t="s">
        <v>88</v>
      </c>
    </row>
    <row r="2" spans="1:97" x14ac:dyDescent="0.2">
      <c r="A2" s="1" t="s">
        <v>161</v>
      </c>
      <c r="B2" s="1" t="s">
        <v>89</v>
      </c>
      <c r="C2" s="1" t="s">
        <v>90</v>
      </c>
      <c r="D2" s="1" t="s">
        <v>162</v>
      </c>
      <c r="E2" s="1" t="s">
        <v>579</v>
      </c>
      <c r="F2" s="1" t="s">
        <v>587</v>
      </c>
      <c r="G2" s="1">
        <v>39.102293000000003</v>
      </c>
      <c r="H2" s="1">
        <v>-77.584988999999993</v>
      </c>
      <c r="I2" s="1" t="s">
        <v>588</v>
      </c>
      <c r="J2" s="2">
        <v>45381</v>
      </c>
      <c r="K2" s="1">
        <v>4</v>
      </c>
      <c r="L2" s="1" t="s">
        <v>244</v>
      </c>
      <c r="M2" s="1" t="s">
        <v>943</v>
      </c>
      <c r="O2" s="1">
        <v>8</v>
      </c>
      <c r="P2" s="1">
        <v>4</v>
      </c>
      <c r="Q2" s="1" t="s">
        <v>122</v>
      </c>
      <c r="R2" s="1" t="s">
        <v>944</v>
      </c>
      <c r="S2" s="1" t="s">
        <v>945</v>
      </c>
      <c r="T2" s="1">
        <v>90</v>
      </c>
      <c r="X2" s="1" t="s">
        <v>946</v>
      </c>
      <c r="Y2" s="1">
        <v>0</v>
      </c>
      <c r="Z2" s="1">
        <v>0</v>
      </c>
      <c r="AA2" s="1">
        <v>0</v>
      </c>
      <c r="AB2" s="1">
        <v>0</v>
      </c>
      <c r="AC2" s="1">
        <v>0</v>
      </c>
      <c r="AD2" s="1">
        <v>0</v>
      </c>
      <c r="AE2" s="1">
        <v>5</v>
      </c>
      <c r="AF2" s="1">
        <v>43</v>
      </c>
      <c r="AG2" s="1">
        <v>0</v>
      </c>
      <c r="AH2" s="1">
        <v>0</v>
      </c>
      <c r="AI2" s="1">
        <v>4</v>
      </c>
      <c r="AJ2" s="1">
        <v>1</v>
      </c>
      <c r="AK2" s="1">
        <v>5</v>
      </c>
      <c r="AL2" s="1">
        <v>180</v>
      </c>
      <c r="AM2" s="1">
        <v>4</v>
      </c>
      <c r="AN2" s="1">
        <v>1</v>
      </c>
      <c r="AO2" s="1">
        <v>0</v>
      </c>
      <c r="AP2" s="1">
        <v>0</v>
      </c>
      <c r="AQ2" s="1">
        <v>0</v>
      </c>
      <c r="AR2" s="1">
        <v>1</v>
      </c>
      <c r="AS2" s="1" t="s">
        <v>947</v>
      </c>
      <c r="AT2" s="1">
        <v>244</v>
      </c>
      <c r="AU2" s="71" t="s">
        <v>948</v>
      </c>
      <c r="AV2" s="71" t="s">
        <v>949</v>
      </c>
      <c r="AW2" s="1">
        <v>0</v>
      </c>
      <c r="AX2" s="71" t="s">
        <v>950</v>
      </c>
      <c r="AY2" s="71" t="s">
        <v>951</v>
      </c>
      <c r="AZ2" s="1">
        <v>0</v>
      </c>
      <c r="BA2" s="1">
        <v>7</v>
      </c>
      <c r="BB2" s="1" t="s">
        <v>128</v>
      </c>
      <c r="BC2" s="1" t="s">
        <v>129</v>
      </c>
      <c r="BD2" s="1" t="s">
        <v>124</v>
      </c>
      <c r="BE2" s="1" t="s">
        <v>138</v>
      </c>
      <c r="BF2" s="1" t="s">
        <v>583</v>
      </c>
      <c r="BG2" s="1" t="s">
        <v>124</v>
      </c>
      <c r="BH2" s="1" t="s">
        <v>135</v>
      </c>
      <c r="BI2" s="1" t="s">
        <v>870</v>
      </c>
      <c r="BJ2" s="1" t="s">
        <v>131</v>
      </c>
      <c r="BK2" s="1">
        <v>80</v>
      </c>
      <c r="BL2" s="1" t="s">
        <v>132</v>
      </c>
      <c r="BM2" s="1">
        <v>50</v>
      </c>
      <c r="BN2" s="1">
        <v>10</v>
      </c>
      <c r="BO2" s="1">
        <v>30</v>
      </c>
      <c r="BP2" s="1">
        <v>0</v>
      </c>
      <c r="BQ2" s="1">
        <v>10</v>
      </c>
      <c r="BR2" s="1">
        <v>0</v>
      </c>
      <c r="BT2" s="1">
        <v>0</v>
      </c>
      <c r="BU2" s="1">
        <v>5</v>
      </c>
      <c r="BV2" s="1">
        <v>15</v>
      </c>
      <c r="BW2" s="1">
        <v>60</v>
      </c>
      <c r="BX2" s="1">
        <v>20</v>
      </c>
      <c r="BY2" s="1" t="s">
        <v>228</v>
      </c>
      <c r="BZ2" s="1" t="s">
        <v>111</v>
      </c>
      <c r="CA2" s="1" t="s">
        <v>228</v>
      </c>
      <c r="CB2" s="1" t="s">
        <v>228</v>
      </c>
      <c r="CC2" s="1" t="s">
        <v>104</v>
      </c>
      <c r="CD2" s="1" t="s">
        <v>228</v>
      </c>
      <c r="CE2" s="1" t="s">
        <v>228</v>
      </c>
      <c r="CF2" s="1" t="s">
        <v>228</v>
      </c>
      <c r="CH2" s="1" t="s">
        <v>228</v>
      </c>
      <c r="CJ2" s="1" t="s">
        <v>228</v>
      </c>
      <c r="CK2" s="1" t="s">
        <v>103</v>
      </c>
      <c r="CL2" s="1" t="s">
        <v>228</v>
      </c>
      <c r="CO2" s="1" t="s">
        <v>952</v>
      </c>
      <c r="CP2" s="1" t="s">
        <v>953</v>
      </c>
      <c r="CQ2" s="1" t="s">
        <v>127</v>
      </c>
      <c r="CR2" s="1" t="s">
        <v>954</v>
      </c>
      <c r="CS2" s="1" t="s">
        <v>955</v>
      </c>
    </row>
    <row r="3" spans="1:97" ht="22.5" x14ac:dyDescent="0.2">
      <c r="A3" s="1" t="s">
        <v>161</v>
      </c>
      <c r="B3" s="1" t="s">
        <v>89</v>
      </c>
      <c r="C3" s="1" t="s">
        <v>90</v>
      </c>
      <c r="D3" s="1" t="s">
        <v>162</v>
      </c>
      <c r="E3" s="1" t="s">
        <v>172</v>
      </c>
      <c r="F3" s="1" t="s">
        <v>862</v>
      </c>
      <c r="G3" s="1">
        <v>39.101565000000001</v>
      </c>
      <c r="H3" s="1">
        <v>-77.580112</v>
      </c>
      <c r="I3" s="3" t="s">
        <v>863</v>
      </c>
      <c r="J3" s="2">
        <v>45381</v>
      </c>
      <c r="K3" s="1">
        <v>3</v>
      </c>
      <c r="L3" s="1" t="s">
        <v>244</v>
      </c>
      <c r="M3" s="1" t="s">
        <v>864</v>
      </c>
      <c r="O3" s="1">
        <v>8</v>
      </c>
      <c r="P3" s="1">
        <v>4</v>
      </c>
      <c r="Q3" s="1" t="s">
        <v>122</v>
      </c>
      <c r="R3" s="1" t="s">
        <v>476</v>
      </c>
      <c r="S3" s="1" t="s">
        <v>956</v>
      </c>
      <c r="T3" s="1">
        <v>90</v>
      </c>
      <c r="X3" s="1" t="s">
        <v>957</v>
      </c>
      <c r="Y3" s="1">
        <v>1</v>
      </c>
      <c r="Z3" s="1">
        <v>12</v>
      </c>
      <c r="AA3" s="1">
        <v>0</v>
      </c>
      <c r="AB3" s="1">
        <v>0</v>
      </c>
      <c r="AC3" s="1">
        <v>0</v>
      </c>
      <c r="AD3" s="1">
        <v>37</v>
      </c>
      <c r="AE3" s="1">
        <v>0</v>
      </c>
      <c r="AF3" s="1">
        <v>13</v>
      </c>
      <c r="AG3" s="1">
        <v>2</v>
      </c>
      <c r="AH3" s="1">
        <v>2</v>
      </c>
      <c r="AI3" s="1">
        <v>13</v>
      </c>
      <c r="AJ3" s="1">
        <v>72</v>
      </c>
      <c r="AK3" s="1">
        <v>115</v>
      </c>
      <c r="AL3" s="1">
        <v>35</v>
      </c>
      <c r="AM3" s="1">
        <v>2</v>
      </c>
      <c r="AN3" s="1">
        <v>0</v>
      </c>
      <c r="AO3" s="1">
        <v>0</v>
      </c>
      <c r="AP3" s="1">
        <v>3</v>
      </c>
      <c r="AQ3" s="1">
        <v>1</v>
      </c>
      <c r="AR3" s="1">
        <v>1</v>
      </c>
      <c r="AS3" s="1" t="s">
        <v>867</v>
      </c>
      <c r="AT3" s="1">
        <v>309</v>
      </c>
      <c r="AU3" s="71" t="s">
        <v>958</v>
      </c>
      <c r="AV3" s="71" t="s">
        <v>959</v>
      </c>
      <c r="AW3" s="71" t="s">
        <v>960</v>
      </c>
      <c r="AX3" s="1">
        <v>37.216828479999997</v>
      </c>
      <c r="AY3" s="71" t="s">
        <v>961</v>
      </c>
      <c r="AZ3" s="71" t="s">
        <v>962</v>
      </c>
      <c r="BA3" s="1">
        <v>9</v>
      </c>
      <c r="BB3" s="1" t="s">
        <v>167</v>
      </c>
      <c r="BC3" s="1" t="s">
        <v>144</v>
      </c>
      <c r="BD3" s="1" t="s">
        <v>124</v>
      </c>
      <c r="BE3" s="1" t="s">
        <v>138</v>
      </c>
      <c r="BF3" s="1" t="s">
        <v>146</v>
      </c>
      <c r="BG3" s="1" t="s">
        <v>124</v>
      </c>
      <c r="BH3" s="1" t="s">
        <v>135</v>
      </c>
      <c r="BI3" s="1" t="s">
        <v>963</v>
      </c>
      <c r="BJ3" s="1" t="s">
        <v>98</v>
      </c>
      <c r="BK3" s="1">
        <v>70</v>
      </c>
      <c r="BL3" s="1" t="s">
        <v>127</v>
      </c>
      <c r="BM3" s="1">
        <v>50</v>
      </c>
      <c r="BN3" s="1">
        <v>25</v>
      </c>
      <c r="BO3" s="1">
        <v>15</v>
      </c>
      <c r="BP3" s="1">
        <v>5</v>
      </c>
      <c r="BQ3" s="1">
        <v>0</v>
      </c>
      <c r="BT3" s="1">
        <v>1</v>
      </c>
      <c r="BU3" s="1">
        <v>1</v>
      </c>
      <c r="BV3" s="1">
        <v>40</v>
      </c>
      <c r="BW3" s="1">
        <v>30</v>
      </c>
      <c r="BX3" s="1">
        <v>28</v>
      </c>
      <c r="BY3" s="1" t="s">
        <v>228</v>
      </c>
      <c r="BZ3" s="1" t="s">
        <v>103</v>
      </c>
      <c r="CA3" s="1" t="s">
        <v>228</v>
      </c>
      <c r="CB3" s="1" t="s">
        <v>228</v>
      </c>
      <c r="CC3" s="1" t="s">
        <v>103</v>
      </c>
      <c r="CD3" s="1" t="s">
        <v>228</v>
      </c>
      <c r="CE3" s="1" t="s">
        <v>228</v>
      </c>
      <c r="CF3" s="1" t="s">
        <v>228</v>
      </c>
      <c r="CH3" s="1" t="s">
        <v>228</v>
      </c>
      <c r="CJ3" s="1" t="s">
        <v>228</v>
      </c>
      <c r="CK3" s="1" t="s">
        <v>103</v>
      </c>
      <c r="CL3" s="1" t="s">
        <v>228</v>
      </c>
      <c r="CO3" s="1" t="s">
        <v>964</v>
      </c>
      <c r="CP3" s="1" t="s">
        <v>965</v>
      </c>
      <c r="CQ3" s="1" t="s">
        <v>132</v>
      </c>
      <c r="CR3" s="1" t="s">
        <v>966</v>
      </c>
      <c r="CS3" s="1" t="s">
        <v>967</v>
      </c>
    </row>
    <row r="4" spans="1:97" x14ac:dyDescent="0.2">
      <c r="A4" s="1" t="s">
        <v>161</v>
      </c>
      <c r="B4" s="1" t="s">
        <v>89</v>
      </c>
      <c r="C4" s="1" t="s">
        <v>90</v>
      </c>
      <c r="D4" s="1" t="s">
        <v>162</v>
      </c>
      <c r="E4" s="1" t="s">
        <v>246</v>
      </c>
      <c r="F4" s="1" t="s">
        <v>772</v>
      </c>
      <c r="G4" s="1">
        <v>39.179282100000002</v>
      </c>
      <c r="H4" s="1">
        <v>-77.681607</v>
      </c>
      <c r="I4" s="1" t="s">
        <v>365</v>
      </c>
      <c r="J4" s="2">
        <v>45397</v>
      </c>
      <c r="K4" s="1">
        <v>4</v>
      </c>
      <c r="L4" s="1" t="s">
        <v>244</v>
      </c>
      <c r="M4" s="1" t="s">
        <v>968</v>
      </c>
      <c r="O4" s="1">
        <v>12</v>
      </c>
      <c r="P4" s="1">
        <v>12</v>
      </c>
      <c r="Q4" s="1" t="s">
        <v>127</v>
      </c>
      <c r="R4" s="1" t="s">
        <v>969</v>
      </c>
      <c r="S4" s="1" t="s">
        <v>970</v>
      </c>
      <c r="T4" s="1">
        <v>90</v>
      </c>
      <c r="U4" s="1">
        <v>90</v>
      </c>
      <c r="X4" s="1" t="s">
        <v>971</v>
      </c>
      <c r="Y4" s="1">
        <v>7</v>
      </c>
      <c r="Z4" s="1">
        <v>2</v>
      </c>
      <c r="AA4" s="1">
        <v>1</v>
      </c>
      <c r="AB4" s="1">
        <v>0</v>
      </c>
      <c r="AC4" s="1">
        <v>0</v>
      </c>
      <c r="AD4" s="1">
        <v>1</v>
      </c>
      <c r="AE4" s="1">
        <v>1</v>
      </c>
      <c r="AF4" s="1">
        <v>4</v>
      </c>
      <c r="AG4" s="1">
        <v>0</v>
      </c>
      <c r="AH4" s="1">
        <v>2</v>
      </c>
      <c r="AI4" s="1">
        <v>0</v>
      </c>
      <c r="AJ4" s="1">
        <v>0</v>
      </c>
      <c r="AK4" s="1">
        <v>18</v>
      </c>
      <c r="AL4" s="1">
        <v>63</v>
      </c>
      <c r="AM4" s="1">
        <v>137</v>
      </c>
      <c r="AN4" s="1">
        <v>0</v>
      </c>
      <c r="AO4" s="1">
        <v>0</v>
      </c>
      <c r="AP4" s="1">
        <v>1</v>
      </c>
      <c r="AQ4" s="1">
        <v>0</v>
      </c>
      <c r="AR4" s="1">
        <v>2</v>
      </c>
      <c r="AS4" s="1" t="s">
        <v>568</v>
      </c>
      <c r="AT4" s="1">
        <v>239</v>
      </c>
      <c r="AU4" s="71" t="s">
        <v>972</v>
      </c>
      <c r="AV4" s="1">
        <v>0</v>
      </c>
      <c r="AW4" s="71" t="s">
        <v>973</v>
      </c>
      <c r="AX4" s="71" t="s">
        <v>974</v>
      </c>
      <c r="AY4" s="71" t="s">
        <v>975</v>
      </c>
      <c r="AZ4" s="1">
        <v>5.0209205020000001</v>
      </c>
      <c r="BA4" s="1">
        <v>7</v>
      </c>
      <c r="BB4" s="1" t="s">
        <v>128</v>
      </c>
      <c r="BC4" s="1" t="s">
        <v>178</v>
      </c>
      <c r="BD4" s="1" t="s">
        <v>124</v>
      </c>
      <c r="BE4" s="1" t="s">
        <v>138</v>
      </c>
      <c r="BF4" s="1" t="s">
        <v>146</v>
      </c>
      <c r="BG4" s="1" t="s">
        <v>124</v>
      </c>
      <c r="BH4" s="1" t="s">
        <v>135</v>
      </c>
      <c r="BI4" s="1" t="s">
        <v>976</v>
      </c>
      <c r="BJ4" s="1" t="s">
        <v>158</v>
      </c>
      <c r="BK4" s="1">
        <v>50</v>
      </c>
      <c r="BL4" s="1" t="s">
        <v>142</v>
      </c>
      <c r="BM4" s="1">
        <v>10</v>
      </c>
      <c r="BN4" s="1">
        <v>5</v>
      </c>
      <c r="BO4" s="1">
        <v>85</v>
      </c>
      <c r="BP4" s="1">
        <v>0</v>
      </c>
      <c r="BQ4" s="1">
        <v>0</v>
      </c>
      <c r="BT4" s="1">
        <v>5</v>
      </c>
      <c r="BU4" s="1">
        <v>5</v>
      </c>
      <c r="BV4" s="1">
        <v>10</v>
      </c>
      <c r="BW4" s="1">
        <v>70</v>
      </c>
      <c r="BX4" s="1">
        <v>10</v>
      </c>
      <c r="BY4" s="1" t="s">
        <v>228</v>
      </c>
      <c r="BZ4" s="1" t="s">
        <v>103</v>
      </c>
      <c r="CA4" s="1" t="s">
        <v>228</v>
      </c>
      <c r="CB4" s="1" t="s">
        <v>228</v>
      </c>
      <c r="CC4" s="1" t="s">
        <v>104</v>
      </c>
      <c r="CD4" s="1" t="s">
        <v>228</v>
      </c>
      <c r="CE4" s="1" t="s">
        <v>104</v>
      </c>
      <c r="CF4" s="1" t="s">
        <v>228</v>
      </c>
      <c r="CH4" s="1" t="s">
        <v>228</v>
      </c>
      <c r="CI4" s="1" t="s">
        <v>228</v>
      </c>
      <c r="CJ4" s="1" t="s">
        <v>228</v>
      </c>
      <c r="CK4" s="1" t="s">
        <v>111</v>
      </c>
      <c r="CL4" s="1" t="s">
        <v>103</v>
      </c>
      <c r="CO4" s="1" t="s">
        <v>977</v>
      </c>
      <c r="CP4" s="1" t="s">
        <v>978</v>
      </c>
      <c r="CQ4" s="1" t="s">
        <v>194</v>
      </c>
      <c r="CR4" s="1" t="s">
        <v>979</v>
      </c>
      <c r="CS4" s="1" t="s">
        <v>980</v>
      </c>
    </row>
    <row r="5" spans="1:97" x14ac:dyDescent="0.2">
      <c r="A5" s="1" t="s">
        <v>161</v>
      </c>
      <c r="B5" s="1" t="s">
        <v>89</v>
      </c>
      <c r="C5" s="1" t="s">
        <v>90</v>
      </c>
      <c r="D5" s="1" t="s">
        <v>162</v>
      </c>
      <c r="E5" s="1" t="s">
        <v>246</v>
      </c>
      <c r="F5" s="1" t="s">
        <v>764</v>
      </c>
      <c r="G5" s="1">
        <v>39.193939</v>
      </c>
      <c r="H5" s="1">
        <v>-77.667640000000006</v>
      </c>
      <c r="I5" s="1" t="s">
        <v>363</v>
      </c>
      <c r="J5" s="2">
        <v>45397</v>
      </c>
      <c r="K5" s="1">
        <v>4</v>
      </c>
      <c r="L5" s="1" t="s">
        <v>244</v>
      </c>
      <c r="M5" s="1" t="s">
        <v>981</v>
      </c>
      <c r="O5" s="1">
        <v>25</v>
      </c>
      <c r="P5" s="1">
        <v>12</v>
      </c>
      <c r="Q5" s="1" t="s">
        <v>127</v>
      </c>
      <c r="R5" s="1" t="s">
        <v>450</v>
      </c>
      <c r="S5" s="1">
        <v>60</v>
      </c>
      <c r="T5" s="1">
        <v>90</v>
      </c>
      <c r="U5" s="1">
        <v>90</v>
      </c>
      <c r="X5" s="1" t="s">
        <v>982</v>
      </c>
      <c r="Y5" s="1">
        <v>5</v>
      </c>
      <c r="Z5" s="1">
        <v>1</v>
      </c>
      <c r="AA5" s="1">
        <v>0</v>
      </c>
      <c r="AB5" s="1">
        <v>0</v>
      </c>
      <c r="AC5" s="1">
        <v>0</v>
      </c>
      <c r="AD5" s="1">
        <v>0</v>
      </c>
      <c r="AE5" s="1">
        <v>2</v>
      </c>
      <c r="AF5" s="1">
        <v>16</v>
      </c>
      <c r="AG5" s="1">
        <v>0</v>
      </c>
      <c r="AH5" s="1">
        <v>0</v>
      </c>
      <c r="AI5" s="1">
        <v>0</v>
      </c>
      <c r="AJ5" s="1">
        <v>2</v>
      </c>
      <c r="AK5" s="1">
        <v>19</v>
      </c>
      <c r="AL5" s="1">
        <v>91</v>
      </c>
      <c r="AM5" s="1">
        <v>120</v>
      </c>
      <c r="AN5" s="1">
        <v>1</v>
      </c>
      <c r="AO5" s="1">
        <v>0</v>
      </c>
      <c r="AP5" s="1">
        <v>0</v>
      </c>
      <c r="AQ5" s="1">
        <v>0</v>
      </c>
      <c r="AR5" s="1">
        <v>0</v>
      </c>
      <c r="AT5" s="1">
        <v>257</v>
      </c>
      <c r="AU5" s="71" t="s">
        <v>983</v>
      </c>
      <c r="AV5" s="1">
        <v>0</v>
      </c>
      <c r="AW5" s="1">
        <v>0</v>
      </c>
      <c r="AX5" s="71" t="s">
        <v>984</v>
      </c>
      <c r="AY5" s="71" t="s">
        <v>985</v>
      </c>
      <c r="AZ5" s="71" t="s">
        <v>986</v>
      </c>
      <c r="BA5" s="1">
        <v>8</v>
      </c>
      <c r="BB5" s="1" t="s">
        <v>143</v>
      </c>
      <c r="BC5" s="1" t="s">
        <v>753</v>
      </c>
      <c r="BD5" s="1" t="s">
        <v>124</v>
      </c>
      <c r="BE5" s="1" t="s">
        <v>138</v>
      </c>
      <c r="BF5" s="1" t="s">
        <v>146</v>
      </c>
      <c r="BG5" s="1" t="s">
        <v>124</v>
      </c>
      <c r="BH5" s="1" t="s">
        <v>135</v>
      </c>
      <c r="BI5" s="1" t="s">
        <v>141</v>
      </c>
      <c r="BJ5" s="1" t="s">
        <v>158</v>
      </c>
      <c r="BK5" s="1">
        <v>90</v>
      </c>
      <c r="BL5" s="1" t="s">
        <v>127</v>
      </c>
      <c r="BM5" s="1">
        <v>40</v>
      </c>
      <c r="BN5" s="1">
        <v>40</v>
      </c>
      <c r="BO5" s="1">
        <v>10</v>
      </c>
      <c r="BP5" s="1">
        <v>0</v>
      </c>
      <c r="BQ5" s="1">
        <v>0</v>
      </c>
      <c r="BT5" s="1">
        <v>5</v>
      </c>
      <c r="BU5" s="1">
        <v>5</v>
      </c>
      <c r="BV5" s="1">
        <v>10</v>
      </c>
      <c r="BW5" s="1">
        <v>75</v>
      </c>
      <c r="BX5" s="1">
        <v>5</v>
      </c>
      <c r="BY5" s="1" t="s">
        <v>228</v>
      </c>
      <c r="BZ5" s="1" t="s">
        <v>104</v>
      </c>
      <c r="CA5" s="1" t="s">
        <v>228</v>
      </c>
      <c r="CB5" s="1" t="s">
        <v>228</v>
      </c>
      <c r="CC5" s="1" t="s">
        <v>104</v>
      </c>
      <c r="CD5" s="1" t="s">
        <v>228</v>
      </c>
      <c r="CE5" s="1" t="s">
        <v>111</v>
      </c>
      <c r="CF5" s="1" t="s">
        <v>228</v>
      </c>
      <c r="CH5" s="1" t="s">
        <v>228</v>
      </c>
      <c r="CJ5" s="1" t="s">
        <v>228</v>
      </c>
      <c r="CK5" s="1" t="s">
        <v>104</v>
      </c>
      <c r="CL5" s="1" t="s">
        <v>104</v>
      </c>
      <c r="CO5" s="1" t="s">
        <v>977</v>
      </c>
      <c r="CP5" s="1" t="s">
        <v>987</v>
      </c>
      <c r="CQ5" s="1" t="s">
        <v>127</v>
      </c>
      <c r="CR5" s="1" t="s">
        <v>445</v>
      </c>
      <c r="CS5" s="1" t="s">
        <v>988</v>
      </c>
    </row>
    <row r="6" spans="1:97" x14ac:dyDescent="0.2">
      <c r="A6" s="1" t="s">
        <v>161</v>
      </c>
      <c r="B6" s="1" t="s">
        <v>89</v>
      </c>
      <c r="C6" s="1" t="s">
        <v>90</v>
      </c>
      <c r="D6" s="1" t="s">
        <v>162</v>
      </c>
      <c r="E6" s="1" t="s">
        <v>225</v>
      </c>
      <c r="F6" s="1" t="s">
        <v>820</v>
      </c>
      <c r="G6" s="1">
        <v>39.105601999999998</v>
      </c>
      <c r="H6" s="1">
        <v>-77.562359999999998</v>
      </c>
      <c r="I6" s="1" t="s">
        <v>821</v>
      </c>
      <c r="J6" s="2">
        <v>45393</v>
      </c>
      <c r="K6" s="1">
        <v>3</v>
      </c>
      <c r="L6" s="1" t="s">
        <v>244</v>
      </c>
      <c r="M6" s="1" t="s">
        <v>989</v>
      </c>
      <c r="O6" s="1">
        <v>5</v>
      </c>
      <c r="P6" s="1">
        <v>7</v>
      </c>
      <c r="Q6" s="1" t="s">
        <v>122</v>
      </c>
      <c r="R6" s="1" t="s">
        <v>990</v>
      </c>
      <c r="S6" s="1" t="s">
        <v>991</v>
      </c>
      <c r="T6" s="1">
        <v>90</v>
      </c>
      <c r="X6" s="1" t="s">
        <v>992</v>
      </c>
      <c r="Y6" s="1">
        <v>0</v>
      </c>
      <c r="Z6" s="1">
        <v>157</v>
      </c>
      <c r="AA6" s="1">
        <v>0</v>
      </c>
      <c r="AB6" s="1">
        <v>0</v>
      </c>
      <c r="AC6" s="1">
        <v>0</v>
      </c>
      <c r="AD6" s="1">
        <v>2</v>
      </c>
      <c r="AE6" s="1">
        <v>0</v>
      </c>
      <c r="AF6" s="1">
        <v>0</v>
      </c>
      <c r="AG6" s="1">
        <v>0</v>
      </c>
      <c r="AH6" s="1">
        <v>0</v>
      </c>
      <c r="AI6" s="1">
        <v>3</v>
      </c>
      <c r="AJ6" s="1">
        <v>0</v>
      </c>
      <c r="AK6" s="1">
        <v>2</v>
      </c>
      <c r="AL6" s="1">
        <v>93</v>
      </c>
      <c r="AM6" s="1">
        <v>71</v>
      </c>
      <c r="AN6" s="1">
        <v>2</v>
      </c>
      <c r="AO6" s="1">
        <v>0</v>
      </c>
      <c r="AP6" s="1">
        <v>1</v>
      </c>
      <c r="AQ6" s="1">
        <v>0</v>
      </c>
      <c r="AR6" s="1">
        <v>0</v>
      </c>
      <c r="AT6" s="1">
        <v>331</v>
      </c>
      <c r="AU6" s="1">
        <v>0</v>
      </c>
      <c r="AV6" s="1">
        <v>0.90634441099999996</v>
      </c>
      <c r="AW6" s="71" t="s">
        <v>993</v>
      </c>
      <c r="AX6" s="71" t="s">
        <v>994</v>
      </c>
      <c r="AY6" s="71" t="s">
        <v>995</v>
      </c>
      <c r="AZ6" s="71" t="s">
        <v>996</v>
      </c>
      <c r="BA6" s="1">
        <v>3</v>
      </c>
      <c r="BB6" s="1" t="s">
        <v>128</v>
      </c>
      <c r="BC6" s="1" t="s">
        <v>129</v>
      </c>
      <c r="BD6" s="1" t="s">
        <v>124</v>
      </c>
      <c r="BE6" s="1" t="s">
        <v>138</v>
      </c>
      <c r="BF6" s="1" t="s">
        <v>583</v>
      </c>
      <c r="BG6" s="1" t="s">
        <v>124</v>
      </c>
      <c r="BH6" s="1" t="s">
        <v>135</v>
      </c>
      <c r="BI6" s="1" t="s">
        <v>997</v>
      </c>
      <c r="BJ6" s="1" t="s">
        <v>158</v>
      </c>
      <c r="BK6" s="1">
        <v>90</v>
      </c>
      <c r="BL6" s="1" t="s">
        <v>142</v>
      </c>
      <c r="BM6" s="1">
        <v>8</v>
      </c>
      <c r="BN6" s="1">
        <v>0</v>
      </c>
      <c r="BO6" s="1">
        <v>90</v>
      </c>
      <c r="BP6" s="1">
        <v>0</v>
      </c>
      <c r="BQ6" s="1">
        <v>2</v>
      </c>
      <c r="BT6" s="1">
        <v>0</v>
      </c>
      <c r="BU6" s="1">
        <v>15</v>
      </c>
      <c r="BV6" s="1">
        <v>0</v>
      </c>
      <c r="BW6" s="1">
        <v>85</v>
      </c>
      <c r="BX6" s="1">
        <v>0</v>
      </c>
      <c r="BY6" s="1" t="s">
        <v>228</v>
      </c>
      <c r="BZ6" s="1" t="s">
        <v>104</v>
      </c>
      <c r="CA6" s="1" t="s">
        <v>228</v>
      </c>
      <c r="CB6" s="1" t="s">
        <v>228</v>
      </c>
      <c r="CC6" s="1" t="s">
        <v>111</v>
      </c>
      <c r="CD6" s="1" t="s">
        <v>228</v>
      </c>
      <c r="CE6" s="1" t="s">
        <v>228</v>
      </c>
      <c r="CF6" s="1" t="s">
        <v>228</v>
      </c>
      <c r="CH6" s="1" t="s">
        <v>228</v>
      </c>
      <c r="CI6" s="1" t="s">
        <v>228</v>
      </c>
      <c r="CJ6" s="1" t="s">
        <v>228</v>
      </c>
      <c r="CK6" s="1" t="s">
        <v>103</v>
      </c>
      <c r="CL6" s="1" t="s">
        <v>228</v>
      </c>
      <c r="CO6" s="1" t="s">
        <v>998</v>
      </c>
      <c r="CP6" s="1" t="s">
        <v>999</v>
      </c>
      <c r="CQ6" s="1" t="s">
        <v>194</v>
      </c>
      <c r="CR6" s="1" t="s">
        <v>1000</v>
      </c>
      <c r="CS6" s="1" t="s">
        <v>1001</v>
      </c>
    </row>
    <row r="7" spans="1:97" ht="22.5" x14ac:dyDescent="0.2">
      <c r="A7" s="1" t="s">
        <v>161</v>
      </c>
      <c r="B7" s="1" t="s">
        <v>89</v>
      </c>
      <c r="C7" s="1" t="s">
        <v>90</v>
      </c>
      <c r="D7" s="1" t="s">
        <v>162</v>
      </c>
      <c r="E7" s="1" t="s">
        <v>172</v>
      </c>
      <c r="F7" s="1" t="s">
        <v>847</v>
      </c>
      <c r="G7" s="1">
        <v>39.102643</v>
      </c>
      <c r="H7" s="1">
        <v>-77.569197000000003</v>
      </c>
      <c r="I7" s="3" t="s">
        <v>848</v>
      </c>
      <c r="J7" s="2">
        <v>45396</v>
      </c>
      <c r="K7" s="1">
        <v>4</v>
      </c>
      <c r="L7" s="1" t="s">
        <v>244</v>
      </c>
      <c r="M7" s="1" t="s">
        <v>838</v>
      </c>
      <c r="O7" s="1">
        <v>15</v>
      </c>
      <c r="P7" s="1">
        <v>8</v>
      </c>
      <c r="Q7" s="1" t="s">
        <v>122</v>
      </c>
      <c r="R7" s="1" t="s">
        <v>1002</v>
      </c>
      <c r="S7" s="1" t="s">
        <v>1003</v>
      </c>
      <c r="T7" s="1">
        <v>90</v>
      </c>
      <c r="X7" s="1" t="s">
        <v>1004</v>
      </c>
      <c r="Y7" s="1">
        <v>3</v>
      </c>
      <c r="Z7" s="1">
        <v>5</v>
      </c>
      <c r="AA7" s="1">
        <v>0</v>
      </c>
      <c r="AB7" s="1">
        <v>0</v>
      </c>
      <c r="AC7" s="1">
        <v>0</v>
      </c>
      <c r="AD7" s="1">
        <v>5</v>
      </c>
      <c r="AE7" s="1">
        <v>3</v>
      </c>
      <c r="AF7" s="1">
        <v>1</v>
      </c>
      <c r="AG7" s="1">
        <v>1</v>
      </c>
      <c r="AH7" s="1">
        <v>0</v>
      </c>
      <c r="AI7" s="1">
        <v>5</v>
      </c>
      <c r="AJ7" s="1">
        <v>14</v>
      </c>
      <c r="AK7" s="1">
        <v>21</v>
      </c>
      <c r="AL7" s="1">
        <v>140</v>
      </c>
      <c r="AM7" s="1">
        <v>156</v>
      </c>
      <c r="AN7" s="1">
        <v>8</v>
      </c>
      <c r="AO7" s="1">
        <v>0</v>
      </c>
      <c r="AP7" s="1">
        <v>0</v>
      </c>
      <c r="AQ7" s="1">
        <v>0</v>
      </c>
      <c r="AR7" s="1">
        <v>0</v>
      </c>
      <c r="AT7" s="1">
        <v>362</v>
      </c>
      <c r="AU7" s="71" t="s">
        <v>1005</v>
      </c>
      <c r="AV7" s="71" t="s">
        <v>1006</v>
      </c>
      <c r="AW7" s="1">
        <v>0</v>
      </c>
      <c r="AX7" s="71" t="s">
        <v>1007</v>
      </c>
      <c r="AY7" s="1">
        <v>85.635359120000004</v>
      </c>
      <c r="AZ7" s="71" t="s">
        <v>1008</v>
      </c>
      <c r="BA7" s="1">
        <v>7</v>
      </c>
      <c r="BB7" s="1" t="s">
        <v>128</v>
      </c>
      <c r="BC7" s="1" t="s">
        <v>1009</v>
      </c>
      <c r="BD7" s="1" t="s">
        <v>174</v>
      </c>
      <c r="BE7" s="1" t="s">
        <v>138</v>
      </c>
      <c r="BF7" s="1" t="s">
        <v>146</v>
      </c>
      <c r="BG7" s="1" t="s">
        <v>124</v>
      </c>
      <c r="BI7" s="1" t="s">
        <v>1010</v>
      </c>
      <c r="BJ7" s="1" t="s">
        <v>158</v>
      </c>
      <c r="BL7" s="1" t="s">
        <v>132</v>
      </c>
      <c r="BM7" s="1">
        <v>30</v>
      </c>
      <c r="BN7" s="1">
        <v>15</v>
      </c>
      <c r="BO7" s="1">
        <v>5</v>
      </c>
      <c r="BP7" s="1">
        <v>0</v>
      </c>
      <c r="BQ7" s="1">
        <v>50</v>
      </c>
      <c r="BT7" s="1">
        <v>5</v>
      </c>
      <c r="BU7" s="1">
        <v>0</v>
      </c>
      <c r="BV7" s="1">
        <v>70</v>
      </c>
      <c r="BW7" s="1">
        <v>15</v>
      </c>
      <c r="BX7" s="1">
        <v>5</v>
      </c>
      <c r="BY7" s="1" t="s">
        <v>228</v>
      </c>
      <c r="BZ7" s="1" t="s">
        <v>111</v>
      </c>
      <c r="CA7" s="1" t="s">
        <v>228</v>
      </c>
      <c r="CB7" s="1" t="s">
        <v>228</v>
      </c>
      <c r="CC7" s="1" t="s">
        <v>111</v>
      </c>
      <c r="CD7" s="1" t="s">
        <v>228</v>
      </c>
      <c r="CE7" s="1" t="s">
        <v>228</v>
      </c>
      <c r="CF7" s="1" t="s">
        <v>228</v>
      </c>
      <c r="CH7" s="1" t="s">
        <v>228</v>
      </c>
      <c r="CI7" s="1" t="s">
        <v>228</v>
      </c>
      <c r="CJ7" s="1" t="s">
        <v>228</v>
      </c>
      <c r="CK7" s="1" t="s">
        <v>103</v>
      </c>
      <c r="CL7" s="1" t="s">
        <v>228</v>
      </c>
      <c r="CO7" s="1" t="s">
        <v>1011</v>
      </c>
      <c r="CP7" s="1" t="s">
        <v>1012</v>
      </c>
      <c r="CQ7" s="1" t="s">
        <v>132</v>
      </c>
      <c r="CS7" s="1" t="s">
        <v>1013</v>
      </c>
    </row>
    <row r="8" spans="1:97" x14ac:dyDescent="0.2">
      <c r="A8" s="1" t="s">
        <v>161</v>
      </c>
      <c r="B8" s="1" t="s">
        <v>89</v>
      </c>
      <c r="C8" s="1" t="s">
        <v>90</v>
      </c>
      <c r="D8" s="1" t="s">
        <v>162</v>
      </c>
      <c r="E8" s="1" t="s">
        <v>172</v>
      </c>
      <c r="F8" s="1" t="s">
        <v>828</v>
      </c>
      <c r="G8" s="1">
        <v>39.095550000000003</v>
      </c>
      <c r="H8" s="1">
        <v>-77.542400000000001</v>
      </c>
      <c r="I8" s="1" t="s">
        <v>829</v>
      </c>
      <c r="J8" s="2">
        <v>45395</v>
      </c>
      <c r="K8" s="1">
        <v>5</v>
      </c>
      <c r="L8" s="1" t="s">
        <v>244</v>
      </c>
      <c r="M8" s="1" t="s">
        <v>838</v>
      </c>
      <c r="O8" s="1">
        <v>20</v>
      </c>
      <c r="P8" s="1">
        <v>8</v>
      </c>
      <c r="Q8" s="1" t="s">
        <v>122</v>
      </c>
      <c r="R8" s="1" t="s">
        <v>1014</v>
      </c>
      <c r="S8" s="1" t="s">
        <v>800</v>
      </c>
      <c r="T8" s="1">
        <v>90</v>
      </c>
      <c r="X8" s="1" t="s">
        <v>1015</v>
      </c>
      <c r="Y8" s="1">
        <v>7</v>
      </c>
      <c r="Z8" s="1">
        <v>4</v>
      </c>
      <c r="AA8" s="1">
        <v>0</v>
      </c>
      <c r="AB8" s="1">
        <v>0</v>
      </c>
      <c r="AC8" s="1">
        <v>0</v>
      </c>
      <c r="AD8" s="1">
        <v>1</v>
      </c>
      <c r="AE8" s="1">
        <v>0</v>
      </c>
      <c r="AF8" s="1">
        <v>1</v>
      </c>
      <c r="AG8" s="1">
        <v>1</v>
      </c>
      <c r="AH8" s="1">
        <v>1</v>
      </c>
      <c r="AI8" s="1">
        <v>3</v>
      </c>
      <c r="AJ8" s="1">
        <v>5</v>
      </c>
      <c r="AK8" s="1">
        <v>8</v>
      </c>
      <c r="AL8" s="1">
        <v>67</v>
      </c>
      <c r="AM8" s="1">
        <v>172</v>
      </c>
      <c r="AN8" s="1">
        <v>1</v>
      </c>
      <c r="AO8" s="1">
        <v>0</v>
      </c>
      <c r="AP8" s="1">
        <v>1</v>
      </c>
      <c r="AQ8" s="1">
        <v>0</v>
      </c>
      <c r="AR8" s="1">
        <v>0</v>
      </c>
      <c r="AT8" s="1">
        <v>272</v>
      </c>
      <c r="AU8" s="71" t="s">
        <v>1016</v>
      </c>
      <c r="AV8" s="71" t="s">
        <v>1017</v>
      </c>
      <c r="AW8" s="71" t="s">
        <v>1018</v>
      </c>
      <c r="AX8" s="71" t="s">
        <v>1019</v>
      </c>
      <c r="AY8" s="71" t="s">
        <v>1020</v>
      </c>
      <c r="AZ8" s="71" t="s">
        <v>1021</v>
      </c>
      <c r="BA8" s="1">
        <v>5</v>
      </c>
      <c r="BB8" s="1" t="s">
        <v>128</v>
      </c>
      <c r="BC8" s="1" t="s">
        <v>753</v>
      </c>
      <c r="BD8" s="1" t="s">
        <v>124</v>
      </c>
      <c r="BE8" s="1" t="s">
        <v>138</v>
      </c>
      <c r="BF8" s="1" t="s">
        <v>146</v>
      </c>
      <c r="BG8" s="1" t="s">
        <v>124</v>
      </c>
      <c r="BH8" s="1" t="s">
        <v>135</v>
      </c>
      <c r="BI8" s="1" t="s">
        <v>1022</v>
      </c>
      <c r="BJ8" s="1" t="s">
        <v>158</v>
      </c>
      <c r="BK8" s="1">
        <v>90</v>
      </c>
      <c r="BL8" s="1" t="s">
        <v>132</v>
      </c>
      <c r="BM8" s="1">
        <v>40</v>
      </c>
      <c r="BN8" s="1">
        <v>20</v>
      </c>
      <c r="BO8" s="1">
        <v>5</v>
      </c>
      <c r="BP8" s="1">
        <v>0</v>
      </c>
      <c r="BQ8" s="1">
        <v>35</v>
      </c>
      <c r="BR8" s="1">
        <v>0</v>
      </c>
      <c r="BT8" s="1">
        <v>5</v>
      </c>
      <c r="BU8" s="1">
        <v>0</v>
      </c>
      <c r="BV8" s="1">
        <v>35</v>
      </c>
      <c r="BW8" s="1">
        <v>60</v>
      </c>
      <c r="BX8" s="1">
        <v>0</v>
      </c>
      <c r="BY8" s="1" t="s">
        <v>228</v>
      </c>
      <c r="BZ8" s="1" t="s">
        <v>111</v>
      </c>
      <c r="CA8" s="1" t="s">
        <v>228</v>
      </c>
      <c r="CB8" s="1" t="s">
        <v>228</v>
      </c>
      <c r="CC8" s="1" t="s">
        <v>111</v>
      </c>
      <c r="CD8" s="1" t="s">
        <v>228</v>
      </c>
      <c r="CE8" s="1" t="s">
        <v>228</v>
      </c>
      <c r="CF8" s="1" t="s">
        <v>228</v>
      </c>
      <c r="CH8" s="1" t="s">
        <v>228</v>
      </c>
      <c r="CI8" s="1" t="s">
        <v>228</v>
      </c>
      <c r="CJ8" s="1" t="s">
        <v>228</v>
      </c>
      <c r="CK8" s="1" t="s">
        <v>103</v>
      </c>
      <c r="CL8" s="1" t="s">
        <v>228</v>
      </c>
      <c r="CO8" s="1" t="s">
        <v>1023</v>
      </c>
      <c r="CP8" s="1" t="s">
        <v>1024</v>
      </c>
      <c r="CQ8" s="1" t="s">
        <v>127</v>
      </c>
      <c r="CS8" s="1" t="s">
        <v>1025</v>
      </c>
    </row>
    <row r="9" spans="1:97" x14ac:dyDescent="0.2">
      <c r="A9" s="1" t="s">
        <v>161</v>
      </c>
      <c r="B9" s="1" t="s">
        <v>89</v>
      </c>
      <c r="C9" s="1" t="s">
        <v>90</v>
      </c>
      <c r="D9" s="1" t="s">
        <v>162</v>
      </c>
      <c r="E9" s="1" t="s">
        <v>168</v>
      </c>
      <c r="F9" s="1" t="s">
        <v>169</v>
      </c>
      <c r="G9" s="1">
        <v>39.190199999999997</v>
      </c>
      <c r="H9" s="1">
        <v>-77.614900000000006</v>
      </c>
      <c r="J9" s="2">
        <v>45396</v>
      </c>
      <c r="K9" s="1">
        <v>4</v>
      </c>
      <c r="L9" s="1" t="s">
        <v>244</v>
      </c>
      <c r="M9" s="1" t="s">
        <v>170</v>
      </c>
      <c r="O9" s="1">
        <v>15</v>
      </c>
      <c r="P9" s="1">
        <v>14</v>
      </c>
      <c r="Q9" s="1" t="s">
        <v>127</v>
      </c>
      <c r="R9" s="1" t="s">
        <v>619</v>
      </c>
      <c r="S9" s="1" t="s">
        <v>1026</v>
      </c>
      <c r="T9" s="1">
        <v>80</v>
      </c>
      <c r="X9" s="1" t="s">
        <v>1027</v>
      </c>
      <c r="Y9" s="1">
        <v>1</v>
      </c>
      <c r="Z9" s="1">
        <v>0</v>
      </c>
      <c r="AA9" s="1">
        <v>1</v>
      </c>
      <c r="AB9" s="1">
        <v>0</v>
      </c>
      <c r="AC9" s="1">
        <v>0</v>
      </c>
      <c r="AD9" s="1">
        <v>0</v>
      </c>
      <c r="AE9" s="1">
        <v>75</v>
      </c>
      <c r="AF9" s="1">
        <v>0</v>
      </c>
      <c r="AG9" s="1">
        <v>0</v>
      </c>
      <c r="AH9" s="1">
        <v>0</v>
      </c>
      <c r="AI9" s="1">
        <v>1</v>
      </c>
      <c r="AJ9" s="1">
        <v>0</v>
      </c>
      <c r="AK9" s="1">
        <v>53</v>
      </c>
      <c r="AL9" s="1">
        <v>204</v>
      </c>
      <c r="AM9" s="1">
        <v>3</v>
      </c>
      <c r="AN9" s="1">
        <v>5</v>
      </c>
      <c r="AO9" s="1">
        <v>0</v>
      </c>
      <c r="AP9" s="1">
        <v>0</v>
      </c>
      <c r="AQ9" s="1">
        <v>1</v>
      </c>
      <c r="AR9" s="1">
        <v>0</v>
      </c>
      <c r="AT9" s="1">
        <v>344</v>
      </c>
      <c r="AU9" s="71" t="s">
        <v>1028</v>
      </c>
      <c r="AV9" s="71" t="s">
        <v>1029</v>
      </c>
      <c r="AW9" s="1">
        <v>0</v>
      </c>
      <c r="AX9" s="71" t="s">
        <v>1030</v>
      </c>
      <c r="AY9" s="71" t="s">
        <v>1031</v>
      </c>
      <c r="AZ9" s="1">
        <v>0.87209302300000002</v>
      </c>
      <c r="BA9" s="1">
        <v>10</v>
      </c>
      <c r="BB9" s="1" t="s">
        <v>167</v>
      </c>
      <c r="BC9" s="1" t="s">
        <v>129</v>
      </c>
      <c r="BD9" s="1" t="s">
        <v>124</v>
      </c>
      <c r="BE9" s="1" t="s">
        <v>138</v>
      </c>
      <c r="BF9" s="1" t="s">
        <v>1032</v>
      </c>
      <c r="BG9" s="1" t="s">
        <v>124</v>
      </c>
      <c r="BH9" s="1" t="s">
        <v>140</v>
      </c>
      <c r="BI9" s="1" t="s">
        <v>156</v>
      </c>
      <c r="BJ9" s="1" t="s">
        <v>131</v>
      </c>
      <c r="BL9" s="1" t="s">
        <v>132</v>
      </c>
      <c r="BM9" s="1">
        <v>50</v>
      </c>
      <c r="BN9" s="1">
        <v>25</v>
      </c>
      <c r="BO9" s="1">
        <v>25</v>
      </c>
      <c r="BT9" s="1">
        <v>5</v>
      </c>
      <c r="BU9" s="1">
        <v>5</v>
      </c>
      <c r="BV9" s="1">
        <v>85</v>
      </c>
      <c r="BW9" s="1">
        <v>5</v>
      </c>
      <c r="BX9" s="1">
        <v>0</v>
      </c>
      <c r="BY9" s="1" t="s">
        <v>518</v>
      </c>
      <c r="BZ9" s="1" t="s">
        <v>228</v>
      </c>
      <c r="CA9" s="1" t="s">
        <v>518</v>
      </c>
      <c r="CB9" s="1" t="s">
        <v>518</v>
      </c>
      <c r="CC9" s="1" t="s">
        <v>518</v>
      </c>
      <c r="CD9" s="1" t="s">
        <v>518</v>
      </c>
      <c r="CE9" s="1" t="s">
        <v>228</v>
      </c>
      <c r="CF9" s="1" t="s">
        <v>228</v>
      </c>
      <c r="CG9" s="1" t="s">
        <v>228</v>
      </c>
      <c r="CH9" s="1" t="s">
        <v>228</v>
      </c>
      <c r="CJ9" s="1" t="s">
        <v>228</v>
      </c>
      <c r="CK9" s="1" t="s">
        <v>745</v>
      </c>
      <c r="CL9" s="1" t="s">
        <v>745</v>
      </c>
      <c r="CP9" s="1" t="s">
        <v>217</v>
      </c>
      <c r="CQ9" s="1" t="s">
        <v>194</v>
      </c>
      <c r="CS9" s="1" t="s">
        <v>1033</v>
      </c>
    </row>
    <row r="10" spans="1:97" x14ac:dyDescent="0.2">
      <c r="A10" s="1" t="s">
        <v>161</v>
      </c>
      <c r="B10" s="1" t="s">
        <v>89</v>
      </c>
      <c r="C10" s="1" t="s">
        <v>90</v>
      </c>
      <c r="D10" s="1" t="s">
        <v>162</v>
      </c>
      <c r="E10" s="1" t="s">
        <v>563</v>
      </c>
      <c r="F10" s="1" t="s">
        <v>564</v>
      </c>
      <c r="G10" s="1">
        <v>39.274270999999999</v>
      </c>
      <c r="H10" s="1">
        <v>-77.557479999999998</v>
      </c>
      <c r="I10" s="1" t="s">
        <v>565</v>
      </c>
      <c r="J10" s="2">
        <v>45400</v>
      </c>
      <c r="K10" s="1">
        <v>3</v>
      </c>
      <c r="L10" s="1" t="s">
        <v>244</v>
      </c>
      <c r="M10" s="1" t="s">
        <v>1034</v>
      </c>
      <c r="O10" s="1">
        <v>30</v>
      </c>
      <c r="P10" s="1">
        <v>14</v>
      </c>
      <c r="Q10" s="1" t="s">
        <v>127</v>
      </c>
      <c r="R10" s="1" t="s">
        <v>450</v>
      </c>
      <c r="S10" s="1" t="s">
        <v>720</v>
      </c>
      <c r="T10" s="1">
        <v>90</v>
      </c>
      <c r="U10" s="1">
        <v>60</v>
      </c>
      <c r="X10" s="1" t="s">
        <v>1035</v>
      </c>
      <c r="Y10" s="1">
        <v>106</v>
      </c>
      <c r="Z10" s="1">
        <v>0</v>
      </c>
      <c r="AA10" s="1">
        <v>0</v>
      </c>
      <c r="AB10" s="1">
        <v>0</v>
      </c>
      <c r="AC10" s="1">
        <v>0</v>
      </c>
      <c r="AD10" s="1">
        <v>0</v>
      </c>
      <c r="AE10" s="1">
        <v>18</v>
      </c>
      <c r="AF10" s="1">
        <v>56</v>
      </c>
      <c r="AG10" s="1">
        <v>0</v>
      </c>
      <c r="AH10" s="1">
        <v>1</v>
      </c>
      <c r="AI10" s="1">
        <v>0</v>
      </c>
      <c r="AJ10" s="1">
        <v>0</v>
      </c>
      <c r="AK10" s="1">
        <v>15</v>
      </c>
      <c r="AL10" s="1">
        <v>57</v>
      </c>
      <c r="AM10" s="1">
        <v>20</v>
      </c>
      <c r="AN10" s="1">
        <v>2</v>
      </c>
      <c r="AO10" s="1">
        <v>0</v>
      </c>
      <c r="AP10" s="1">
        <v>0</v>
      </c>
      <c r="AQ10" s="1">
        <v>0</v>
      </c>
      <c r="AR10" s="1">
        <v>0</v>
      </c>
      <c r="AT10" s="1">
        <v>275</v>
      </c>
      <c r="AU10" s="71" t="s">
        <v>1036</v>
      </c>
      <c r="AV10" s="1">
        <v>0</v>
      </c>
      <c r="AW10" s="1">
        <v>0</v>
      </c>
      <c r="AX10" s="71" t="s">
        <v>1037</v>
      </c>
      <c r="AY10" s="71" t="s">
        <v>1038</v>
      </c>
      <c r="AZ10" s="71" t="s">
        <v>1039</v>
      </c>
      <c r="BA10" s="1">
        <v>6</v>
      </c>
      <c r="BB10" s="1" t="s">
        <v>128</v>
      </c>
      <c r="BC10" s="1" t="s">
        <v>148</v>
      </c>
      <c r="BD10" s="1" t="s">
        <v>124</v>
      </c>
      <c r="BE10" s="1" t="s">
        <v>138</v>
      </c>
      <c r="BF10" s="1" t="s">
        <v>146</v>
      </c>
      <c r="BG10" s="1" t="s">
        <v>124</v>
      </c>
      <c r="BH10" s="1" t="s">
        <v>135</v>
      </c>
      <c r="BI10" s="1" t="s">
        <v>218</v>
      </c>
      <c r="BJ10" s="1" t="s">
        <v>98</v>
      </c>
      <c r="BK10" s="1">
        <v>50</v>
      </c>
      <c r="BL10" s="1" t="s">
        <v>132</v>
      </c>
      <c r="BM10" s="1">
        <v>44</v>
      </c>
      <c r="BN10" s="1">
        <v>5</v>
      </c>
      <c r="BO10" s="1">
        <v>15</v>
      </c>
      <c r="BP10" s="1">
        <v>35</v>
      </c>
      <c r="BQ10" s="1">
        <v>1</v>
      </c>
      <c r="BR10" s="1">
        <v>0</v>
      </c>
      <c r="BT10" s="1">
        <v>5</v>
      </c>
      <c r="BU10" s="1">
        <v>5</v>
      </c>
      <c r="BV10" s="1">
        <v>20</v>
      </c>
      <c r="BW10" s="1">
        <v>60</v>
      </c>
      <c r="BX10" s="1">
        <v>10</v>
      </c>
      <c r="BY10" s="1" t="s">
        <v>228</v>
      </c>
      <c r="BZ10" s="1" t="s">
        <v>104</v>
      </c>
      <c r="CA10" s="1" t="s">
        <v>228</v>
      </c>
      <c r="CB10" s="1" t="s">
        <v>228</v>
      </c>
      <c r="CC10" s="1" t="s">
        <v>228</v>
      </c>
      <c r="CD10" s="1" t="s">
        <v>228</v>
      </c>
      <c r="CE10" s="1" t="s">
        <v>228</v>
      </c>
      <c r="CF10" s="1" t="s">
        <v>228</v>
      </c>
      <c r="CH10" s="1" t="s">
        <v>104</v>
      </c>
      <c r="CJ10" s="1" t="s">
        <v>228</v>
      </c>
      <c r="CK10" s="1" t="s">
        <v>104</v>
      </c>
      <c r="CL10" s="1" t="s">
        <v>104</v>
      </c>
      <c r="CO10" s="1" t="s">
        <v>424</v>
      </c>
      <c r="CP10" s="1" t="s">
        <v>1040</v>
      </c>
      <c r="CQ10" s="1" t="s">
        <v>127</v>
      </c>
      <c r="CS10" s="1" t="s">
        <v>1041</v>
      </c>
    </row>
    <row r="11" spans="1:97" x14ac:dyDescent="0.2">
      <c r="A11" s="1" t="s">
        <v>161</v>
      </c>
      <c r="B11" s="1" t="s">
        <v>89</v>
      </c>
      <c r="C11" s="1" t="s">
        <v>90</v>
      </c>
      <c r="D11" s="1" t="s">
        <v>162</v>
      </c>
      <c r="E11" s="1" t="s">
        <v>507</v>
      </c>
      <c r="F11" s="1" t="s">
        <v>508</v>
      </c>
      <c r="G11" s="1">
        <v>39.011413259999998</v>
      </c>
      <c r="H11" s="1">
        <v>-77.578687000000002</v>
      </c>
      <c r="J11" s="2">
        <v>45402</v>
      </c>
      <c r="K11" s="1">
        <v>6</v>
      </c>
      <c r="L11" s="1" t="s">
        <v>244</v>
      </c>
      <c r="M11" s="1" t="s">
        <v>449</v>
      </c>
      <c r="O11" s="1">
        <v>7</v>
      </c>
      <c r="P11" s="1">
        <v>6</v>
      </c>
      <c r="Q11" s="1" t="s">
        <v>122</v>
      </c>
      <c r="R11" s="1" t="s">
        <v>429</v>
      </c>
      <c r="S11" s="1" t="s">
        <v>430</v>
      </c>
      <c r="T11" s="1">
        <v>90</v>
      </c>
      <c r="U11" s="1">
        <v>90</v>
      </c>
      <c r="X11" s="1" t="s">
        <v>1042</v>
      </c>
      <c r="Y11" s="1">
        <v>267</v>
      </c>
      <c r="Z11" s="1">
        <v>0</v>
      </c>
      <c r="AA11" s="1">
        <v>0</v>
      </c>
      <c r="AB11" s="1">
        <v>0</v>
      </c>
      <c r="AC11" s="1">
        <v>0</v>
      </c>
      <c r="AD11" s="1">
        <v>0</v>
      </c>
      <c r="AE11" s="1">
        <v>0</v>
      </c>
      <c r="AF11" s="1">
        <v>11</v>
      </c>
      <c r="AG11" s="1">
        <v>0</v>
      </c>
      <c r="AH11" s="1">
        <v>0</v>
      </c>
      <c r="AI11" s="1">
        <v>1</v>
      </c>
      <c r="AJ11" s="1">
        <v>0</v>
      </c>
      <c r="AK11" s="1">
        <v>25</v>
      </c>
      <c r="AL11" s="1">
        <v>146</v>
      </c>
      <c r="AM11" s="1">
        <v>83</v>
      </c>
      <c r="AN11" s="1">
        <v>9</v>
      </c>
      <c r="AO11" s="1">
        <v>0</v>
      </c>
      <c r="AP11" s="1">
        <v>4</v>
      </c>
      <c r="AQ11" s="1">
        <v>0</v>
      </c>
      <c r="AR11" s="1">
        <v>1</v>
      </c>
      <c r="AS11" s="1" t="s">
        <v>947</v>
      </c>
      <c r="AT11" s="1">
        <v>547</v>
      </c>
      <c r="AU11" s="71" t="s">
        <v>1043</v>
      </c>
      <c r="AV11" s="71" t="s">
        <v>1044</v>
      </c>
      <c r="AW11" s="71" t="s">
        <v>1045</v>
      </c>
      <c r="AX11" s="71" t="s">
        <v>1046</v>
      </c>
      <c r="AY11" s="71" t="s">
        <v>1047</v>
      </c>
      <c r="AZ11" s="71" t="s">
        <v>1048</v>
      </c>
      <c r="BA11" s="1">
        <v>4</v>
      </c>
      <c r="BB11" s="1" t="s">
        <v>128</v>
      </c>
      <c r="BC11" s="1" t="s">
        <v>129</v>
      </c>
      <c r="BD11" s="1" t="s">
        <v>124</v>
      </c>
      <c r="BE11" s="1" t="s">
        <v>138</v>
      </c>
      <c r="BF11" s="1" t="s">
        <v>434</v>
      </c>
      <c r="BG11" s="1" t="s">
        <v>124</v>
      </c>
      <c r="BH11" s="1" t="s">
        <v>135</v>
      </c>
      <c r="BI11" s="1" t="s">
        <v>1049</v>
      </c>
      <c r="BJ11" s="1" t="s">
        <v>158</v>
      </c>
      <c r="BK11" s="1">
        <v>75</v>
      </c>
      <c r="BL11" s="1" t="s">
        <v>132</v>
      </c>
      <c r="BM11" s="1">
        <v>25</v>
      </c>
      <c r="BN11" s="1">
        <v>30</v>
      </c>
      <c r="BO11" s="1">
        <v>40</v>
      </c>
      <c r="BP11" s="1">
        <v>5</v>
      </c>
      <c r="BQ11" s="1">
        <v>0</v>
      </c>
      <c r="BT11" s="1">
        <v>5</v>
      </c>
      <c r="BU11" s="1">
        <v>0</v>
      </c>
      <c r="BV11" s="1">
        <v>15</v>
      </c>
      <c r="BW11" s="1">
        <v>80</v>
      </c>
      <c r="BX11" s="1">
        <v>0</v>
      </c>
      <c r="BY11" s="1" t="s">
        <v>228</v>
      </c>
      <c r="BZ11" s="1" t="s">
        <v>103</v>
      </c>
      <c r="CA11" s="1" t="s">
        <v>228</v>
      </c>
      <c r="CB11" s="1" t="s">
        <v>228</v>
      </c>
      <c r="CC11" s="1" t="s">
        <v>104</v>
      </c>
      <c r="CD11" s="1" t="s">
        <v>228</v>
      </c>
      <c r="CE11" s="1" t="s">
        <v>228</v>
      </c>
      <c r="CF11" s="1" t="s">
        <v>228</v>
      </c>
      <c r="CH11" s="1" t="s">
        <v>228</v>
      </c>
      <c r="CJ11" s="1" t="s">
        <v>228</v>
      </c>
      <c r="CK11" s="1" t="s">
        <v>103</v>
      </c>
      <c r="CL11" s="1" t="s">
        <v>103</v>
      </c>
      <c r="CO11" s="1" t="s">
        <v>424</v>
      </c>
      <c r="CP11" s="1" t="s">
        <v>1050</v>
      </c>
      <c r="CQ11" s="1" t="s">
        <v>194</v>
      </c>
      <c r="CR11" s="1" t="s">
        <v>1051</v>
      </c>
      <c r="CS11" s="1" t="s">
        <v>1052</v>
      </c>
    </row>
    <row r="12" spans="1:97" x14ac:dyDescent="0.2">
      <c r="A12" s="1" t="s">
        <v>161</v>
      </c>
      <c r="B12" s="1" t="s">
        <v>89</v>
      </c>
      <c r="C12" s="1" t="s">
        <v>90</v>
      </c>
      <c r="D12" s="1" t="s">
        <v>162</v>
      </c>
      <c r="E12" s="1" t="s">
        <v>176</v>
      </c>
      <c r="F12" s="1" t="s">
        <v>1053</v>
      </c>
      <c r="G12" s="1">
        <v>39.091189</v>
      </c>
      <c r="H12" s="1">
        <v>-77.502038999999996</v>
      </c>
      <c r="I12" s="1" t="s">
        <v>373</v>
      </c>
      <c r="J12" s="2">
        <v>45402</v>
      </c>
      <c r="K12" s="1">
        <v>7</v>
      </c>
      <c r="L12" s="1" t="s">
        <v>244</v>
      </c>
      <c r="M12" s="1" t="s">
        <v>618</v>
      </c>
      <c r="O12" s="1">
        <v>80</v>
      </c>
      <c r="P12" s="1">
        <v>14</v>
      </c>
      <c r="Q12" s="1" t="s">
        <v>127</v>
      </c>
      <c r="R12" s="1" t="s">
        <v>429</v>
      </c>
      <c r="S12" s="1" t="s">
        <v>575</v>
      </c>
      <c r="T12" s="1">
        <v>90</v>
      </c>
      <c r="U12" s="1">
        <v>60</v>
      </c>
      <c r="X12" s="1" t="s">
        <v>1054</v>
      </c>
      <c r="Y12" s="1">
        <v>12</v>
      </c>
      <c r="Z12" s="1">
        <v>1</v>
      </c>
      <c r="AA12" s="1">
        <v>0</v>
      </c>
      <c r="AB12" s="1">
        <v>0</v>
      </c>
      <c r="AC12" s="1">
        <v>1</v>
      </c>
      <c r="AD12" s="1">
        <v>20</v>
      </c>
      <c r="AE12" s="1">
        <v>28</v>
      </c>
      <c r="AF12" s="1">
        <v>55</v>
      </c>
      <c r="AG12" s="1">
        <v>0</v>
      </c>
      <c r="AH12" s="1">
        <v>1</v>
      </c>
      <c r="AI12" s="1">
        <v>10</v>
      </c>
      <c r="AJ12" s="1">
        <v>4</v>
      </c>
      <c r="AK12" s="1">
        <v>9</v>
      </c>
      <c r="AL12" s="1">
        <v>30</v>
      </c>
      <c r="AM12" s="1">
        <v>19</v>
      </c>
      <c r="AN12" s="1">
        <v>0</v>
      </c>
      <c r="AO12" s="1">
        <v>0</v>
      </c>
      <c r="AP12" s="1">
        <v>1</v>
      </c>
      <c r="AQ12" s="1">
        <v>0</v>
      </c>
      <c r="AR12" s="1">
        <v>19</v>
      </c>
      <c r="AS12" s="1" t="s">
        <v>1055</v>
      </c>
      <c r="AT12" s="1">
        <v>210</v>
      </c>
      <c r="AU12" s="71" t="s">
        <v>1056</v>
      </c>
      <c r="AV12" s="71" t="s">
        <v>1057</v>
      </c>
      <c r="AW12" s="71" t="s">
        <v>1058</v>
      </c>
      <c r="AX12" s="71" t="s">
        <v>1059</v>
      </c>
      <c r="AY12" s="1">
        <v>40</v>
      </c>
      <c r="AZ12" s="71" t="s">
        <v>1060</v>
      </c>
      <c r="BA12" s="1">
        <v>9</v>
      </c>
      <c r="BB12" s="1" t="s">
        <v>167</v>
      </c>
      <c r="BC12" s="1" t="s">
        <v>178</v>
      </c>
      <c r="BD12" s="1" t="s">
        <v>124</v>
      </c>
      <c r="BE12" s="1" t="s">
        <v>138</v>
      </c>
      <c r="BF12" s="1" t="s">
        <v>512</v>
      </c>
      <c r="BG12" s="1" t="s">
        <v>124</v>
      </c>
      <c r="BH12" s="1" t="s">
        <v>135</v>
      </c>
      <c r="BI12" s="1" t="s">
        <v>124</v>
      </c>
      <c r="BL12" s="1" t="s">
        <v>142</v>
      </c>
      <c r="BM12" s="1">
        <v>80</v>
      </c>
      <c r="BN12" s="1">
        <v>0</v>
      </c>
      <c r="BO12" s="1">
        <v>5</v>
      </c>
      <c r="BP12" s="1">
        <v>5</v>
      </c>
      <c r="BQ12" s="1">
        <v>10</v>
      </c>
      <c r="BT12" s="1">
        <v>5</v>
      </c>
      <c r="BU12" s="1">
        <v>10</v>
      </c>
      <c r="BV12" s="1">
        <v>15</v>
      </c>
      <c r="BW12" s="1">
        <v>70</v>
      </c>
      <c r="BX12" s="1">
        <v>0</v>
      </c>
      <c r="BY12" s="1" t="s">
        <v>518</v>
      </c>
      <c r="BZ12" s="1" t="s">
        <v>111</v>
      </c>
      <c r="CA12" s="1" t="s">
        <v>228</v>
      </c>
      <c r="CB12" s="1" t="s">
        <v>228</v>
      </c>
      <c r="CC12" s="1" t="s">
        <v>111</v>
      </c>
      <c r="CD12" s="1" t="s">
        <v>228</v>
      </c>
      <c r="CE12" s="1" t="s">
        <v>111</v>
      </c>
      <c r="CF12" s="1" t="s">
        <v>228</v>
      </c>
      <c r="CH12" s="1" t="s">
        <v>228</v>
      </c>
      <c r="CJ12" s="1" t="s">
        <v>228</v>
      </c>
      <c r="CK12" s="1" t="s">
        <v>104</v>
      </c>
      <c r="CL12" s="1" t="s">
        <v>228</v>
      </c>
      <c r="CO12" s="1" t="s">
        <v>1061</v>
      </c>
      <c r="CP12" s="1" t="s">
        <v>1062</v>
      </c>
      <c r="CQ12" s="1" t="s">
        <v>132</v>
      </c>
      <c r="CR12" s="1" t="s">
        <v>1063</v>
      </c>
      <c r="CS12" s="1" t="s">
        <v>1064</v>
      </c>
    </row>
    <row r="13" spans="1:97" x14ac:dyDescent="0.2">
      <c r="A13" s="1" t="s">
        <v>161</v>
      </c>
      <c r="B13" s="1" t="s">
        <v>89</v>
      </c>
      <c r="C13" s="1" t="s">
        <v>90</v>
      </c>
      <c r="D13" s="1" t="s">
        <v>162</v>
      </c>
      <c r="E13" s="1" t="s">
        <v>791</v>
      </c>
      <c r="F13" s="1" t="s">
        <v>791</v>
      </c>
      <c r="G13" s="1">
        <v>39.288153299999998</v>
      </c>
      <c r="H13" s="1">
        <v>-77.736133699999996</v>
      </c>
      <c r="I13" s="1" t="s">
        <v>792</v>
      </c>
      <c r="J13" s="2">
        <v>45405</v>
      </c>
      <c r="K13" s="1">
        <v>4</v>
      </c>
      <c r="L13" s="1" t="s">
        <v>244</v>
      </c>
      <c r="M13" s="1" t="s">
        <v>902</v>
      </c>
      <c r="O13" s="1">
        <v>30</v>
      </c>
      <c r="P13" s="1">
        <v>6</v>
      </c>
      <c r="Q13" s="1" t="s">
        <v>122</v>
      </c>
      <c r="R13" s="1" t="s">
        <v>1065</v>
      </c>
      <c r="S13" s="1" t="s">
        <v>441</v>
      </c>
      <c r="T13" s="1">
        <v>90</v>
      </c>
      <c r="U13" s="1">
        <v>90</v>
      </c>
      <c r="X13" s="1" t="s">
        <v>1066</v>
      </c>
      <c r="Y13" s="1">
        <v>12</v>
      </c>
      <c r="Z13" s="1">
        <v>0</v>
      </c>
      <c r="AA13" s="1">
        <v>0</v>
      </c>
      <c r="AB13" s="1">
        <v>0</v>
      </c>
      <c r="AC13" s="1">
        <v>0</v>
      </c>
      <c r="AD13" s="1">
        <v>0</v>
      </c>
      <c r="AE13" s="1">
        <v>30</v>
      </c>
      <c r="AF13" s="1">
        <v>385</v>
      </c>
      <c r="AG13" s="1">
        <v>0</v>
      </c>
      <c r="AH13" s="1">
        <v>3</v>
      </c>
      <c r="AI13" s="1">
        <v>1</v>
      </c>
      <c r="AJ13" s="1">
        <v>5</v>
      </c>
      <c r="AK13" s="1">
        <v>5</v>
      </c>
      <c r="AL13" s="1">
        <v>84</v>
      </c>
      <c r="AM13" s="1">
        <v>3</v>
      </c>
      <c r="AN13" s="1">
        <v>8</v>
      </c>
      <c r="AO13" s="1">
        <v>0</v>
      </c>
      <c r="AP13" s="1">
        <v>3</v>
      </c>
      <c r="AQ13" s="1">
        <v>2</v>
      </c>
      <c r="AT13" s="1">
        <v>541</v>
      </c>
      <c r="AU13" s="71" t="s">
        <v>1067</v>
      </c>
      <c r="AV13" s="71" t="s">
        <v>1068</v>
      </c>
      <c r="AW13" s="71" t="s">
        <v>1069</v>
      </c>
      <c r="AX13" s="71" t="s">
        <v>1070</v>
      </c>
      <c r="AY13" s="71" t="s">
        <v>1071</v>
      </c>
      <c r="AZ13" s="71" t="s">
        <v>1072</v>
      </c>
      <c r="BA13" s="1">
        <v>9</v>
      </c>
      <c r="BB13" s="1" t="s">
        <v>167</v>
      </c>
      <c r="BC13" s="1" t="s">
        <v>129</v>
      </c>
      <c r="BD13" s="1" t="s">
        <v>124</v>
      </c>
      <c r="BE13" s="1" t="s">
        <v>138</v>
      </c>
      <c r="BF13" s="1" t="s">
        <v>583</v>
      </c>
      <c r="BG13" s="1" t="s">
        <v>124</v>
      </c>
      <c r="BH13" s="1" t="s">
        <v>135</v>
      </c>
      <c r="BI13" s="1" t="s">
        <v>147</v>
      </c>
      <c r="BJ13" s="1" t="s">
        <v>1073</v>
      </c>
      <c r="BK13" s="1">
        <v>50</v>
      </c>
      <c r="BL13" s="1" t="s">
        <v>132</v>
      </c>
      <c r="BM13" s="1">
        <v>40</v>
      </c>
      <c r="BN13" s="1">
        <v>20</v>
      </c>
      <c r="BO13" s="1">
        <v>20</v>
      </c>
      <c r="BP13" s="1">
        <v>10</v>
      </c>
      <c r="BQ13" s="1">
        <v>10</v>
      </c>
      <c r="BT13" s="1">
        <v>0</v>
      </c>
      <c r="BU13" s="1">
        <v>20</v>
      </c>
      <c r="BV13" s="1">
        <v>30</v>
      </c>
      <c r="BW13" s="1">
        <v>40</v>
      </c>
      <c r="BX13" s="1">
        <v>10</v>
      </c>
      <c r="BY13" s="1" t="s">
        <v>228</v>
      </c>
      <c r="BZ13" s="1" t="s">
        <v>103</v>
      </c>
      <c r="CA13" s="1" t="s">
        <v>228</v>
      </c>
      <c r="CB13" s="1" t="s">
        <v>228</v>
      </c>
      <c r="CC13" s="1" t="s">
        <v>103</v>
      </c>
      <c r="CD13" s="1" t="s">
        <v>228</v>
      </c>
      <c r="CE13" s="1" t="s">
        <v>228</v>
      </c>
      <c r="CF13" s="1" t="s">
        <v>228</v>
      </c>
      <c r="CH13" s="1" t="s">
        <v>103</v>
      </c>
      <c r="CI13" s="1" t="s">
        <v>1074</v>
      </c>
      <c r="CJ13" s="1" t="s">
        <v>228</v>
      </c>
      <c r="CK13" s="1" t="s">
        <v>103</v>
      </c>
      <c r="CL13" s="1" t="s">
        <v>103</v>
      </c>
      <c r="CM13" s="1" t="s">
        <v>103</v>
      </c>
      <c r="CN13" s="1" t="s">
        <v>1075</v>
      </c>
      <c r="CO13" s="1" t="s">
        <v>424</v>
      </c>
      <c r="CP13" s="1" t="s">
        <v>1076</v>
      </c>
      <c r="CQ13" s="1" t="s">
        <v>132</v>
      </c>
      <c r="CR13" s="1" t="s">
        <v>445</v>
      </c>
      <c r="CS13" s="1" t="s">
        <v>1077</v>
      </c>
    </row>
    <row r="14" spans="1:97" ht="22.5" x14ac:dyDescent="0.2">
      <c r="A14" s="1" t="s">
        <v>161</v>
      </c>
      <c r="B14" s="1" t="s">
        <v>89</v>
      </c>
      <c r="C14" s="1" t="s">
        <v>90</v>
      </c>
      <c r="D14" s="1" t="s">
        <v>162</v>
      </c>
      <c r="E14" s="1" t="s">
        <v>900</v>
      </c>
      <c r="F14" s="1" t="s">
        <v>901</v>
      </c>
      <c r="G14" s="1">
        <v>39.287944000000003</v>
      </c>
      <c r="H14" s="1">
        <v>-77.737975000000006</v>
      </c>
      <c r="I14" s="3" t="s">
        <v>344</v>
      </c>
      <c r="J14" s="2">
        <v>45405</v>
      </c>
      <c r="K14" s="1">
        <v>4</v>
      </c>
      <c r="L14" s="1" t="s">
        <v>244</v>
      </c>
      <c r="M14" s="1" t="s">
        <v>902</v>
      </c>
      <c r="O14" s="1">
        <v>20</v>
      </c>
      <c r="P14" s="1">
        <v>6</v>
      </c>
      <c r="Q14" s="1" t="s">
        <v>122</v>
      </c>
      <c r="R14" s="1" t="s">
        <v>1065</v>
      </c>
      <c r="S14" s="1" t="s">
        <v>458</v>
      </c>
      <c r="T14" s="1">
        <v>90</v>
      </c>
      <c r="U14" s="1">
        <v>90</v>
      </c>
      <c r="X14" s="1" t="s">
        <v>1078</v>
      </c>
      <c r="Y14" s="1">
        <v>29</v>
      </c>
      <c r="Z14" s="1">
        <v>0</v>
      </c>
      <c r="AA14" s="1">
        <v>0</v>
      </c>
      <c r="AB14" s="1">
        <v>2</v>
      </c>
      <c r="AC14" s="1">
        <v>0</v>
      </c>
      <c r="AD14" s="1">
        <v>0</v>
      </c>
      <c r="AE14" s="1">
        <v>24</v>
      </c>
      <c r="AF14" s="1">
        <v>156</v>
      </c>
      <c r="AG14" s="1">
        <v>0</v>
      </c>
      <c r="AH14" s="1">
        <v>6</v>
      </c>
      <c r="AI14" s="1">
        <v>4</v>
      </c>
      <c r="AJ14" s="1">
        <v>5</v>
      </c>
      <c r="AK14" s="1">
        <v>2</v>
      </c>
      <c r="AL14" s="1">
        <v>20</v>
      </c>
      <c r="AM14" s="1">
        <v>3</v>
      </c>
      <c r="AN14" s="1">
        <v>0</v>
      </c>
      <c r="AO14" s="1">
        <v>0</v>
      </c>
      <c r="AP14" s="1">
        <v>0</v>
      </c>
      <c r="AQ14" s="1">
        <v>0</v>
      </c>
      <c r="AR14" s="1">
        <v>3</v>
      </c>
      <c r="AS14" s="1" t="s">
        <v>1079</v>
      </c>
      <c r="AT14" s="1">
        <v>254</v>
      </c>
      <c r="AU14" s="71" t="s">
        <v>1080</v>
      </c>
      <c r="AV14" s="71" t="s">
        <v>1081</v>
      </c>
      <c r="AW14" s="1">
        <v>0</v>
      </c>
      <c r="AX14" s="71" t="s">
        <v>1082</v>
      </c>
      <c r="AY14" s="71" t="s">
        <v>1083</v>
      </c>
      <c r="AZ14" s="71" t="s">
        <v>1084</v>
      </c>
      <c r="BA14" s="1">
        <v>9</v>
      </c>
      <c r="BB14" s="1" t="s">
        <v>167</v>
      </c>
      <c r="BC14" s="1" t="s">
        <v>178</v>
      </c>
      <c r="BD14" s="1" t="s">
        <v>124</v>
      </c>
      <c r="BE14" s="1" t="s">
        <v>138</v>
      </c>
      <c r="BF14" s="1" t="s">
        <v>1085</v>
      </c>
      <c r="BG14" s="1" t="s">
        <v>124</v>
      </c>
      <c r="BH14" s="1" t="s">
        <v>135</v>
      </c>
      <c r="BI14" s="1" t="s">
        <v>717</v>
      </c>
      <c r="BJ14" s="1" t="s">
        <v>98</v>
      </c>
      <c r="BK14" s="1">
        <v>25</v>
      </c>
      <c r="BL14" s="1" t="s">
        <v>127</v>
      </c>
      <c r="BM14" s="1">
        <v>40</v>
      </c>
      <c r="BN14" s="1">
        <v>10</v>
      </c>
      <c r="BO14" s="1">
        <v>10</v>
      </c>
      <c r="BP14" s="1">
        <v>20</v>
      </c>
      <c r="BQ14" s="1">
        <v>20</v>
      </c>
      <c r="BT14" s="1">
        <v>0</v>
      </c>
      <c r="BU14" s="1">
        <v>15</v>
      </c>
      <c r="BV14" s="1">
        <v>15</v>
      </c>
      <c r="BW14" s="1">
        <v>60</v>
      </c>
      <c r="BX14" s="1">
        <v>10</v>
      </c>
      <c r="BY14" s="1" t="s">
        <v>228</v>
      </c>
      <c r="BZ14" s="1" t="s">
        <v>104</v>
      </c>
      <c r="CA14" s="1" t="s">
        <v>228</v>
      </c>
      <c r="CB14" s="1" t="s">
        <v>228</v>
      </c>
      <c r="CC14" s="1" t="s">
        <v>228</v>
      </c>
      <c r="CD14" s="1" t="s">
        <v>228</v>
      </c>
      <c r="CE14" s="1" t="s">
        <v>228</v>
      </c>
      <c r="CF14" s="1" t="s">
        <v>228</v>
      </c>
      <c r="CG14" s="1" t="s">
        <v>228</v>
      </c>
      <c r="CH14" s="1" t="s">
        <v>228</v>
      </c>
      <c r="CJ14" s="1" t="s">
        <v>228</v>
      </c>
      <c r="CK14" s="1" t="s">
        <v>228</v>
      </c>
      <c r="CL14" s="1" t="s">
        <v>228</v>
      </c>
      <c r="CM14" s="1" t="s">
        <v>104</v>
      </c>
      <c r="CN14" s="1" t="s">
        <v>906</v>
      </c>
      <c r="CO14" s="1" t="s">
        <v>424</v>
      </c>
      <c r="CP14" s="1" t="s">
        <v>1086</v>
      </c>
      <c r="CQ14" s="1" t="s">
        <v>132</v>
      </c>
      <c r="CR14" s="1" t="s">
        <v>445</v>
      </c>
      <c r="CS14" s="1" t="s">
        <v>1087</v>
      </c>
    </row>
    <row r="15" spans="1:97" x14ac:dyDescent="0.2">
      <c r="A15" s="1" t="s">
        <v>161</v>
      </c>
      <c r="B15" s="1" t="s">
        <v>89</v>
      </c>
      <c r="C15" s="1" t="s">
        <v>90</v>
      </c>
      <c r="D15" s="1" t="s">
        <v>162</v>
      </c>
      <c r="E15" s="1" t="s">
        <v>703</v>
      </c>
      <c r="F15" s="1" t="s">
        <v>704</v>
      </c>
      <c r="G15" s="1">
        <v>39.212166000000003</v>
      </c>
      <c r="H15" s="1">
        <v>-77.535978999999998</v>
      </c>
      <c r="I15" s="1" t="s">
        <v>350</v>
      </c>
      <c r="J15" s="2">
        <v>45403</v>
      </c>
      <c r="K15" s="1">
        <v>3</v>
      </c>
      <c r="L15" s="1" t="s">
        <v>244</v>
      </c>
      <c r="M15" s="1" t="s">
        <v>428</v>
      </c>
      <c r="O15" s="1">
        <v>5</v>
      </c>
      <c r="P15" s="1">
        <v>3</v>
      </c>
      <c r="Q15" s="1" t="s">
        <v>122</v>
      </c>
      <c r="R15" s="1" t="s">
        <v>541</v>
      </c>
      <c r="S15" s="1" t="s">
        <v>441</v>
      </c>
      <c r="T15" s="1">
        <v>90</v>
      </c>
      <c r="U15" s="1">
        <v>90</v>
      </c>
      <c r="X15" s="1" t="s">
        <v>1088</v>
      </c>
      <c r="Y15" s="1">
        <v>164</v>
      </c>
      <c r="Z15" s="1">
        <v>0</v>
      </c>
      <c r="AA15" s="1">
        <v>0</v>
      </c>
      <c r="AB15" s="1">
        <v>0</v>
      </c>
      <c r="AC15" s="1">
        <v>0</v>
      </c>
      <c r="AD15" s="1">
        <v>0</v>
      </c>
      <c r="AE15" s="1">
        <v>0</v>
      </c>
      <c r="AF15" s="1">
        <v>0</v>
      </c>
      <c r="AG15" s="1">
        <v>0</v>
      </c>
      <c r="AH15" s="1">
        <v>0</v>
      </c>
      <c r="AI15" s="1">
        <v>0</v>
      </c>
      <c r="AJ15" s="1">
        <v>0</v>
      </c>
      <c r="AK15" s="1">
        <v>0</v>
      </c>
      <c r="AL15" s="1">
        <v>37</v>
      </c>
      <c r="AM15" s="1">
        <v>0</v>
      </c>
      <c r="AN15" s="1">
        <v>0</v>
      </c>
      <c r="AO15" s="1">
        <v>0</v>
      </c>
      <c r="AP15" s="1">
        <v>0</v>
      </c>
      <c r="AQ15" s="1">
        <v>0</v>
      </c>
      <c r="AR15" s="1">
        <v>34</v>
      </c>
      <c r="AS15" s="1" t="s">
        <v>716</v>
      </c>
      <c r="AT15" s="1">
        <v>235</v>
      </c>
      <c r="AU15" s="1">
        <v>0</v>
      </c>
      <c r="AV15" s="1">
        <v>0</v>
      </c>
      <c r="AW15" s="1">
        <v>0</v>
      </c>
      <c r="AX15" s="1">
        <v>0</v>
      </c>
      <c r="AY15" s="71" t="s">
        <v>1089</v>
      </c>
      <c r="AZ15" s="1">
        <v>69.787234040000001</v>
      </c>
      <c r="BA15" s="1">
        <v>4</v>
      </c>
      <c r="BB15" s="1" t="s">
        <v>128</v>
      </c>
      <c r="BC15" s="1" t="s">
        <v>144</v>
      </c>
      <c r="BD15" s="1" t="s">
        <v>124</v>
      </c>
      <c r="BE15" s="1" t="s">
        <v>138</v>
      </c>
      <c r="BF15" s="1" t="s">
        <v>434</v>
      </c>
      <c r="BG15" s="1" t="s">
        <v>520</v>
      </c>
      <c r="BH15" s="1" t="s">
        <v>135</v>
      </c>
      <c r="BI15" s="1" t="s">
        <v>1090</v>
      </c>
      <c r="BJ15" s="1" t="s">
        <v>158</v>
      </c>
      <c r="BK15" s="1">
        <v>100</v>
      </c>
      <c r="BL15" s="1" t="s">
        <v>127</v>
      </c>
      <c r="BM15" s="1">
        <v>10</v>
      </c>
      <c r="BN15" s="1">
        <v>80</v>
      </c>
      <c r="BO15" s="1">
        <v>10</v>
      </c>
      <c r="BP15" s="1">
        <v>0</v>
      </c>
      <c r="BQ15" s="1">
        <v>0</v>
      </c>
      <c r="BT15" s="1">
        <v>20</v>
      </c>
      <c r="BU15" s="1">
        <v>0</v>
      </c>
      <c r="BV15" s="1">
        <v>10</v>
      </c>
      <c r="BW15" s="1">
        <v>70</v>
      </c>
      <c r="BX15" s="1">
        <v>0</v>
      </c>
      <c r="BY15" s="1" t="s">
        <v>228</v>
      </c>
      <c r="BZ15" s="1" t="s">
        <v>104</v>
      </c>
      <c r="CA15" s="1" t="s">
        <v>228</v>
      </c>
      <c r="CB15" s="1" t="s">
        <v>228</v>
      </c>
      <c r="CC15" s="1" t="s">
        <v>104</v>
      </c>
      <c r="CD15" s="1" t="s">
        <v>228</v>
      </c>
      <c r="CE15" s="1" t="s">
        <v>228</v>
      </c>
      <c r="CF15" s="1" t="s">
        <v>228</v>
      </c>
      <c r="CH15" s="1" t="s">
        <v>228</v>
      </c>
      <c r="CI15" s="1" t="s">
        <v>228</v>
      </c>
      <c r="CJ15" s="1" t="s">
        <v>228</v>
      </c>
      <c r="CK15" s="1" t="s">
        <v>745</v>
      </c>
      <c r="CL15" s="1" t="s">
        <v>103</v>
      </c>
      <c r="CM15" s="1" t="s">
        <v>111</v>
      </c>
      <c r="CN15" s="1" t="s">
        <v>1091</v>
      </c>
      <c r="CO15" s="1" t="s">
        <v>1092</v>
      </c>
      <c r="CP15" s="1" t="s">
        <v>1093</v>
      </c>
      <c r="CQ15" s="1" t="s">
        <v>132</v>
      </c>
      <c r="CR15" s="1" t="s">
        <v>445</v>
      </c>
      <c r="CS15" s="1" t="s">
        <v>1094</v>
      </c>
    </row>
    <row r="16" spans="1:97" x14ac:dyDescent="0.2">
      <c r="A16" s="1" t="s">
        <v>161</v>
      </c>
      <c r="B16" s="1" t="s">
        <v>89</v>
      </c>
      <c r="C16" s="1" t="s">
        <v>90</v>
      </c>
      <c r="D16" s="1" t="s">
        <v>162</v>
      </c>
      <c r="E16" s="1" t="s">
        <v>703</v>
      </c>
      <c r="F16" s="1" t="s">
        <v>712</v>
      </c>
      <c r="G16" s="1">
        <v>39.215550999999998</v>
      </c>
      <c r="H16" s="1">
        <v>-77.536889000000002</v>
      </c>
      <c r="I16" s="1" t="s">
        <v>352</v>
      </c>
      <c r="J16" s="2">
        <v>45405</v>
      </c>
      <c r="K16" s="1">
        <v>3</v>
      </c>
      <c r="L16" s="1" t="s">
        <v>244</v>
      </c>
      <c r="M16" s="1" t="s">
        <v>428</v>
      </c>
      <c r="O16" s="1">
        <v>3</v>
      </c>
      <c r="P16" s="1">
        <v>3</v>
      </c>
      <c r="Q16" s="1" t="s">
        <v>122</v>
      </c>
      <c r="R16" s="1" t="s">
        <v>541</v>
      </c>
      <c r="S16" s="1" t="s">
        <v>800</v>
      </c>
      <c r="T16" s="1">
        <v>90</v>
      </c>
      <c r="U16" s="1">
        <v>60</v>
      </c>
      <c r="X16" s="1" t="s">
        <v>1095</v>
      </c>
      <c r="Y16" s="1">
        <v>88</v>
      </c>
      <c r="Z16" s="1">
        <v>1</v>
      </c>
      <c r="AA16" s="1">
        <v>0</v>
      </c>
      <c r="AB16" s="1">
        <v>1</v>
      </c>
      <c r="AC16" s="1">
        <v>1</v>
      </c>
      <c r="AD16" s="1">
        <v>7</v>
      </c>
      <c r="AE16" s="1">
        <v>74</v>
      </c>
      <c r="AF16" s="1">
        <v>0</v>
      </c>
      <c r="AG16" s="1">
        <v>0</v>
      </c>
      <c r="AH16" s="1">
        <v>0</v>
      </c>
      <c r="AI16" s="1">
        <v>0</v>
      </c>
      <c r="AJ16" s="1">
        <v>4</v>
      </c>
      <c r="AK16" s="1">
        <v>215</v>
      </c>
      <c r="AL16" s="1">
        <v>8</v>
      </c>
      <c r="AM16" s="1">
        <v>5</v>
      </c>
      <c r="AN16" s="1">
        <v>5</v>
      </c>
      <c r="AO16" s="1">
        <v>0</v>
      </c>
      <c r="AP16" s="1">
        <v>1</v>
      </c>
      <c r="AQ16" s="1">
        <v>0</v>
      </c>
      <c r="AR16" s="1">
        <v>3</v>
      </c>
      <c r="AS16" s="1" t="s">
        <v>1096</v>
      </c>
      <c r="AT16" s="1">
        <v>413</v>
      </c>
      <c r="AU16" s="71" t="s">
        <v>1097</v>
      </c>
      <c r="AV16" s="1">
        <v>0</v>
      </c>
      <c r="AW16" s="71" t="s">
        <v>1098</v>
      </c>
      <c r="AX16" s="71" t="s">
        <v>1099</v>
      </c>
      <c r="AY16" s="71" t="s">
        <v>1100</v>
      </c>
      <c r="AZ16" s="71" t="s">
        <v>1101</v>
      </c>
      <c r="BA16" s="1">
        <v>9</v>
      </c>
      <c r="BB16" s="1" t="s">
        <v>611</v>
      </c>
      <c r="BC16" s="1" t="s">
        <v>144</v>
      </c>
      <c r="BD16" s="1" t="s">
        <v>124</v>
      </c>
      <c r="BE16" s="1" t="s">
        <v>138</v>
      </c>
      <c r="BF16" s="1" t="s">
        <v>434</v>
      </c>
      <c r="BG16" s="1" t="s">
        <v>124</v>
      </c>
      <c r="BH16" s="1" t="s">
        <v>135</v>
      </c>
      <c r="BI16" s="1" t="s">
        <v>156</v>
      </c>
      <c r="BJ16" s="1" t="s">
        <v>158</v>
      </c>
      <c r="BK16" s="1">
        <v>100</v>
      </c>
      <c r="BL16" s="1" t="s">
        <v>132</v>
      </c>
      <c r="BM16" s="1">
        <v>40</v>
      </c>
      <c r="BN16" s="1">
        <v>10</v>
      </c>
      <c r="BO16" s="1">
        <v>50</v>
      </c>
      <c r="BP16" s="1">
        <v>0</v>
      </c>
      <c r="BQ16" s="1">
        <v>0</v>
      </c>
      <c r="BR16" s="1">
        <v>0</v>
      </c>
      <c r="BT16" s="1">
        <v>10</v>
      </c>
      <c r="BU16" s="1">
        <v>10</v>
      </c>
      <c r="BV16" s="1">
        <v>50</v>
      </c>
      <c r="BW16" s="1">
        <v>30</v>
      </c>
      <c r="BX16" s="1">
        <v>0</v>
      </c>
      <c r="BY16" s="1" t="s">
        <v>228</v>
      </c>
      <c r="BZ16" s="1" t="s">
        <v>228</v>
      </c>
      <c r="CA16" s="1" t="s">
        <v>228</v>
      </c>
      <c r="CB16" s="1" t="s">
        <v>228</v>
      </c>
      <c r="CC16" s="1" t="s">
        <v>104</v>
      </c>
      <c r="CD16" s="1" t="s">
        <v>228</v>
      </c>
      <c r="CE16" s="1" t="s">
        <v>228</v>
      </c>
      <c r="CF16" s="1" t="s">
        <v>228</v>
      </c>
      <c r="CH16" s="1" t="s">
        <v>104</v>
      </c>
      <c r="CJ16" s="1" t="s">
        <v>228</v>
      </c>
      <c r="CK16" s="1" t="s">
        <v>103</v>
      </c>
      <c r="CL16" s="1" t="s">
        <v>103</v>
      </c>
      <c r="CO16" s="1" t="s">
        <v>424</v>
      </c>
      <c r="CP16" s="1" t="s">
        <v>1102</v>
      </c>
      <c r="CQ16" s="1" t="s">
        <v>132</v>
      </c>
      <c r="CR16" s="1" t="s">
        <v>445</v>
      </c>
      <c r="CS16" s="1" t="s">
        <v>1103</v>
      </c>
    </row>
    <row r="17" spans="1:97" x14ac:dyDescent="0.2">
      <c r="A17" s="1" t="s">
        <v>161</v>
      </c>
      <c r="B17" s="1" t="s">
        <v>89</v>
      </c>
      <c r="C17" s="1" t="s">
        <v>90</v>
      </c>
      <c r="D17" s="1" t="s">
        <v>162</v>
      </c>
      <c r="E17" s="1" t="s">
        <v>225</v>
      </c>
      <c r="F17" s="1" t="s">
        <v>1104</v>
      </c>
      <c r="G17" s="1">
        <v>39.114984999999997</v>
      </c>
      <c r="H17" s="1">
        <v>-77.571546999999995</v>
      </c>
      <c r="I17" s="1" t="s">
        <v>227</v>
      </c>
      <c r="J17" s="2">
        <v>45403</v>
      </c>
      <c r="K17" s="1">
        <v>3</v>
      </c>
      <c r="L17" s="1" t="s">
        <v>244</v>
      </c>
      <c r="M17" s="1" t="s">
        <v>1105</v>
      </c>
      <c r="O17" s="1">
        <v>5</v>
      </c>
      <c r="P17" s="1">
        <v>6</v>
      </c>
      <c r="Q17" s="1" t="s">
        <v>1106</v>
      </c>
      <c r="R17" s="1" t="s">
        <v>1107</v>
      </c>
      <c r="S17" s="1" t="s">
        <v>1108</v>
      </c>
      <c r="T17" s="1">
        <v>90</v>
      </c>
      <c r="X17" s="1" t="s">
        <v>1109</v>
      </c>
      <c r="Y17" s="1">
        <v>0</v>
      </c>
      <c r="Z17" s="1">
        <v>15</v>
      </c>
      <c r="AA17" s="1">
        <v>0</v>
      </c>
      <c r="AB17" s="1">
        <v>0</v>
      </c>
      <c r="AC17" s="1">
        <v>0</v>
      </c>
      <c r="AD17" s="1">
        <v>0</v>
      </c>
      <c r="AE17" s="1">
        <v>0</v>
      </c>
      <c r="AF17" s="1">
        <v>0</v>
      </c>
      <c r="AG17" s="1">
        <v>0</v>
      </c>
      <c r="AH17" s="1">
        <v>0</v>
      </c>
      <c r="AI17" s="1">
        <v>4</v>
      </c>
      <c r="AJ17" s="1">
        <v>1</v>
      </c>
      <c r="AK17" s="1">
        <v>11</v>
      </c>
      <c r="AL17" s="1">
        <v>191</v>
      </c>
      <c r="AM17" s="1">
        <v>1</v>
      </c>
      <c r="AN17" s="1">
        <v>3</v>
      </c>
      <c r="AO17" s="1">
        <v>0</v>
      </c>
      <c r="AP17" s="1">
        <v>0</v>
      </c>
      <c r="AQ17" s="1">
        <v>0</v>
      </c>
      <c r="AT17" s="1">
        <v>226</v>
      </c>
      <c r="AU17" s="71" t="s">
        <v>1110</v>
      </c>
      <c r="AV17" s="71" t="s">
        <v>1111</v>
      </c>
      <c r="AW17" s="1">
        <v>0</v>
      </c>
      <c r="AX17" s="71" t="s">
        <v>1112</v>
      </c>
      <c r="AY17" s="1">
        <v>91.59292035</v>
      </c>
      <c r="AZ17" s="71" t="s">
        <v>1113</v>
      </c>
      <c r="BA17" s="1">
        <v>6</v>
      </c>
      <c r="BB17" s="1" t="s">
        <v>128</v>
      </c>
      <c r="BC17" s="1" t="s">
        <v>129</v>
      </c>
      <c r="BD17" s="1" t="s">
        <v>730</v>
      </c>
      <c r="BE17" s="1" t="s">
        <v>1114</v>
      </c>
      <c r="BF17" s="1" t="s">
        <v>146</v>
      </c>
      <c r="BG17" s="1" t="s">
        <v>124</v>
      </c>
      <c r="BH17" s="1" t="s">
        <v>140</v>
      </c>
      <c r="BI17" s="1" t="s">
        <v>1115</v>
      </c>
      <c r="BJ17" s="1" t="s">
        <v>158</v>
      </c>
      <c r="BK17" s="1">
        <v>100</v>
      </c>
      <c r="BL17" s="1" t="s">
        <v>132</v>
      </c>
      <c r="BM17" s="1">
        <v>15</v>
      </c>
      <c r="BN17" s="1">
        <v>10</v>
      </c>
      <c r="BO17" s="1">
        <v>5</v>
      </c>
      <c r="BQ17" s="1">
        <v>70</v>
      </c>
      <c r="BT17" s="1">
        <v>10</v>
      </c>
      <c r="BU17" s="1">
        <v>0</v>
      </c>
      <c r="BV17" s="1">
        <v>10</v>
      </c>
      <c r="BW17" s="1">
        <v>30</v>
      </c>
      <c r="BX17" s="1">
        <v>50</v>
      </c>
      <c r="BY17" s="1" t="s">
        <v>228</v>
      </c>
      <c r="BZ17" s="1" t="s">
        <v>103</v>
      </c>
      <c r="CA17" s="1" t="s">
        <v>228</v>
      </c>
      <c r="CB17" s="1" t="s">
        <v>228</v>
      </c>
      <c r="CC17" s="1" t="s">
        <v>111</v>
      </c>
      <c r="CD17" s="1" t="s">
        <v>228</v>
      </c>
      <c r="CE17" s="1" t="s">
        <v>103</v>
      </c>
      <c r="CF17" s="1" t="s">
        <v>228</v>
      </c>
      <c r="CH17" s="1" t="s">
        <v>103</v>
      </c>
      <c r="CJ17" s="1" t="s">
        <v>103</v>
      </c>
      <c r="CK17" s="1" t="s">
        <v>103</v>
      </c>
      <c r="CL17" s="1" t="s">
        <v>103</v>
      </c>
      <c r="CP17" s="1" t="s">
        <v>1116</v>
      </c>
      <c r="CQ17" s="1" t="s">
        <v>142</v>
      </c>
      <c r="CS17" s="1" t="s">
        <v>1117</v>
      </c>
    </row>
    <row r="18" spans="1:97" x14ac:dyDescent="0.2">
      <c r="A18" s="1" t="s">
        <v>161</v>
      </c>
      <c r="B18" s="1" t="s">
        <v>89</v>
      </c>
      <c r="C18" s="1" t="s">
        <v>90</v>
      </c>
      <c r="D18" s="1" t="s">
        <v>162</v>
      </c>
      <c r="E18" s="1" t="s">
        <v>165</v>
      </c>
      <c r="F18" s="1" t="s">
        <v>166</v>
      </c>
      <c r="G18" s="1">
        <v>39.091200000000001</v>
      </c>
      <c r="H18" s="1">
        <v>-77.683999999999997</v>
      </c>
      <c r="J18" s="2">
        <v>45407</v>
      </c>
      <c r="K18" s="1">
        <v>3</v>
      </c>
      <c r="L18" s="1" t="s">
        <v>244</v>
      </c>
      <c r="M18" s="1" t="s">
        <v>1118</v>
      </c>
      <c r="O18" s="1">
        <v>10</v>
      </c>
      <c r="P18" s="1">
        <v>8</v>
      </c>
      <c r="Q18" s="1" t="s">
        <v>122</v>
      </c>
      <c r="R18" s="1" t="s">
        <v>766</v>
      </c>
      <c r="S18" s="1" t="s">
        <v>171</v>
      </c>
      <c r="T18" s="1">
        <v>90</v>
      </c>
      <c r="X18" s="1" t="s">
        <v>1119</v>
      </c>
      <c r="Y18" s="1">
        <v>27</v>
      </c>
      <c r="Z18" s="1">
        <v>2</v>
      </c>
      <c r="AA18" s="1">
        <v>0</v>
      </c>
      <c r="AB18" s="1">
        <v>2</v>
      </c>
      <c r="AC18" s="1">
        <v>0</v>
      </c>
      <c r="AD18" s="1">
        <v>0</v>
      </c>
      <c r="AE18" s="1">
        <v>39</v>
      </c>
      <c r="AF18" s="1">
        <v>53</v>
      </c>
      <c r="AG18" s="1">
        <v>0</v>
      </c>
      <c r="AH18" s="1">
        <v>4</v>
      </c>
      <c r="AI18" s="1">
        <v>1</v>
      </c>
      <c r="AJ18" s="1">
        <v>1</v>
      </c>
      <c r="AK18" s="1">
        <v>70</v>
      </c>
      <c r="AL18" s="1">
        <v>124</v>
      </c>
      <c r="AM18" s="1">
        <v>12</v>
      </c>
      <c r="AN18" s="1">
        <v>3</v>
      </c>
      <c r="AO18" s="1">
        <v>0</v>
      </c>
      <c r="AP18" s="1">
        <v>0</v>
      </c>
      <c r="AQ18" s="1">
        <v>0</v>
      </c>
      <c r="AR18" s="1">
        <v>4</v>
      </c>
      <c r="AS18" s="1" t="s">
        <v>1120</v>
      </c>
      <c r="AT18" s="1">
        <v>342</v>
      </c>
      <c r="AU18" s="71" t="s">
        <v>1121</v>
      </c>
      <c r="AV18" s="71" t="s">
        <v>1122</v>
      </c>
      <c r="AW18" s="1">
        <v>0</v>
      </c>
      <c r="AX18" s="71" t="s">
        <v>1123</v>
      </c>
      <c r="AY18" s="71" t="s">
        <v>1124</v>
      </c>
      <c r="AZ18" s="71" t="s">
        <v>1125</v>
      </c>
      <c r="BA18" s="1">
        <v>9</v>
      </c>
      <c r="BB18" s="1" t="s">
        <v>167</v>
      </c>
      <c r="BC18" s="1" t="s">
        <v>129</v>
      </c>
      <c r="BD18" s="1" t="s">
        <v>124</v>
      </c>
      <c r="BE18" s="1" t="s">
        <v>138</v>
      </c>
      <c r="BF18" s="1" t="s">
        <v>512</v>
      </c>
      <c r="BG18" s="1" t="s">
        <v>124</v>
      </c>
      <c r="BH18" s="1" t="s">
        <v>124</v>
      </c>
      <c r="BI18" s="1" t="s">
        <v>1126</v>
      </c>
      <c r="BJ18" s="1" t="s">
        <v>158</v>
      </c>
      <c r="BK18" s="1">
        <v>80</v>
      </c>
      <c r="BL18" s="1" t="s">
        <v>127</v>
      </c>
      <c r="BM18" s="1">
        <v>50</v>
      </c>
      <c r="BN18" s="1">
        <v>10</v>
      </c>
      <c r="BO18" s="1">
        <v>10</v>
      </c>
      <c r="BP18" s="1">
        <v>15</v>
      </c>
      <c r="BQ18" s="1">
        <v>15</v>
      </c>
      <c r="BT18" s="1">
        <v>0</v>
      </c>
      <c r="BU18" s="1">
        <v>10</v>
      </c>
      <c r="BV18" s="1">
        <v>10</v>
      </c>
      <c r="BW18" s="1">
        <v>40</v>
      </c>
      <c r="BX18" s="1">
        <v>40</v>
      </c>
      <c r="BY18" s="1" t="s">
        <v>228</v>
      </c>
      <c r="BZ18" s="1" t="s">
        <v>228</v>
      </c>
      <c r="CA18" s="1" t="s">
        <v>228</v>
      </c>
      <c r="CB18" s="1" t="s">
        <v>228</v>
      </c>
      <c r="CC18" s="1" t="s">
        <v>228</v>
      </c>
      <c r="CD18" s="1" t="s">
        <v>518</v>
      </c>
      <c r="CE18" s="1" t="s">
        <v>228</v>
      </c>
      <c r="CF18" s="1" t="s">
        <v>228</v>
      </c>
      <c r="CH18" s="1" t="s">
        <v>104</v>
      </c>
      <c r="CI18" s="1" t="s">
        <v>1127</v>
      </c>
      <c r="CJ18" s="1" t="s">
        <v>228</v>
      </c>
      <c r="CK18" s="1" t="s">
        <v>103</v>
      </c>
      <c r="CL18" s="1" t="s">
        <v>104</v>
      </c>
      <c r="CO18" s="1" t="s">
        <v>977</v>
      </c>
      <c r="CP18" s="1" t="s">
        <v>1128</v>
      </c>
      <c r="CQ18" s="1" t="s">
        <v>194</v>
      </c>
      <c r="CR18" s="1" t="s">
        <v>445</v>
      </c>
      <c r="CS18" s="1" t="s">
        <v>1129</v>
      </c>
    </row>
    <row r="19" spans="1:97" x14ac:dyDescent="0.2">
      <c r="A19" s="1" t="s">
        <v>161</v>
      </c>
      <c r="B19" s="1" t="s">
        <v>89</v>
      </c>
      <c r="C19" s="1" t="s">
        <v>90</v>
      </c>
      <c r="D19" s="1" t="s">
        <v>162</v>
      </c>
      <c r="E19" s="1" t="s">
        <v>1130</v>
      </c>
      <c r="F19" s="1" t="s">
        <v>1131</v>
      </c>
      <c r="G19" s="1">
        <v>39.185780000000001</v>
      </c>
      <c r="H19" s="1">
        <v>-77.616720000000001</v>
      </c>
      <c r="I19" s="1" t="s">
        <v>1132</v>
      </c>
      <c r="J19" s="2">
        <v>45434</v>
      </c>
      <c r="K19" s="1">
        <v>3</v>
      </c>
      <c r="L19" s="1" t="s">
        <v>244</v>
      </c>
      <c r="M19" s="1" t="s">
        <v>449</v>
      </c>
      <c r="O19" s="1">
        <v>6.5</v>
      </c>
      <c r="P19" s="1">
        <v>4.5</v>
      </c>
      <c r="Q19" s="1" t="s">
        <v>122</v>
      </c>
      <c r="R19" s="1" t="s">
        <v>1133</v>
      </c>
      <c r="S19" s="1" t="s">
        <v>1134</v>
      </c>
      <c r="T19" s="1">
        <v>20</v>
      </c>
      <c r="X19" s="1" t="s">
        <v>1135</v>
      </c>
      <c r="Y19" s="1">
        <v>1</v>
      </c>
      <c r="Z19" s="1">
        <v>20</v>
      </c>
      <c r="AA19" s="1">
        <v>0</v>
      </c>
      <c r="AB19" s="1">
        <v>4</v>
      </c>
      <c r="AC19" s="1">
        <v>8</v>
      </c>
      <c r="AD19" s="1">
        <v>1</v>
      </c>
      <c r="AE19" s="1">
        <v>10</v>
      </c>
      <c r="AF19" s="1">
        <v>1</v>
      </c>
      <c r="AG19" s="1">
        <v>1</v>
      </c>
      <c r="AH19" s="1">
        <v>0</v>
      </c>
      <c r="AI19" s="1">
        <v>10</v>
      </c>
      <c r="AJ19" s="1">
        <v>3</v>
      </c>
      <c r="AK19" s="1">
        <v>65</v>
      </c>
      <c r="AL19" s="1">
        <v>31</v>
      </c>
      <c r="AM19" s="1">
        <v>33</v>
      </c>
      <c r="AN19" s="1">
        <v>11</v>
      </c>
      <c r="AO19" s="1">
        <v>0</v>
      </c>
      <c r="AP19" s="1">
        <v>0</v>
      </c>
      <c r="AQ19" s="1">
        <v>0</v>
      </c>
      <c r="AR19" s="1">
        <v>2</v>
      </c>
      <c r="AS19" s="1" t="s">
        <v>1136</v>
      </c>
      <c r="AT19" s="1">
        <v>201</v>
      </c>
      <c r="AU19" s="71" t="s">
        <v>1137</v>
      </c>
      <c r="AV19" s="71" t="s">
        <v>1138</v>
      </c>
      <c r="AW19" s="1">
        <v>0</v>
      </c>
      <c r="AX19" s="71" t="s">
        <v>1139</v>
      </c>
      <c r="AY19" s="1">
        <v>47.263681589999997</v>
      </c>
      <c r="AZ19" s="71" t="s">
        <v>1140</v>
      </c>
      <c r="BA19" s="1">
        <v>8</v>
      </c>
      <c r="BB19" s="1" t="s">
        <v>143</v>
      </c>
      <c r="BC19" s="1" t="s">
        <v>129</v>
      </c>
      <c r="BD19" s="1" t="s">
        <v>124</v>
      </c>
      <c r="BE19" s="1" t="s">
        <v>138</v>
      </c>
      <c r="BF19" s="1" t="s">
        <v>583</v>
      </c>
      <c r="BG19" s="1" t="s">
        <v>124</v>
      </c>
      <c r="BH19" s="1" t="s">
        <v>140</v>
      </c>
      <c r="BI19" s="1" t="s">
        <v>147</v>
      </c>
      <c r="BJ19" s="1" t="s">
        <v>158</v>
      </c>
      <c r="BL19" s="1" t="s">
        <v>142</v>
      </c>
      <c r="BM19" s="1">
        <v>10</v>
      </c>
      <c r="BN19" s="1">
        <v>0</v>
      </c>
      <c r="BO19" s="1">
        <v>80</v>
      </c>
      <c r="BP19" s="1">
        <v>10</v>
      </c>
      <c r="BQ19" s="1">
        <v>0</v>
      </c>
      <c r="BR19" s="1">
        <v>0</v>
      </c>
      <c r="BT19" s="1">
        <v>5</v>
      </c>
      <c r="BU19" s="1">
        <v>5</v>
      </c>
      <c r="BV19" s="1">
        <v>20</v>
      </c>
      <c r="BW19" s="1">
        <v>70</v>
      </c>
      <c r="BX19" s="1">
        <v>0</v>
      </c>
      <c r="BY19" s="1" t="s">
        <v>228</v>
      </c>
      <c r="BZ19" s="1" t="s">
        <v>228</v>
      </c>
      <c r="CA19" s="1" t="s">
        <v>228</v>
      </c>
      <c r="CB19" s="1" t="s">
        <v>228</v>
      </c>
      <c r="CC19" s="1" t="s">
        <v>104</v>
      </c>
      <c r="CD19" s="1" t="s">
        <v>228</v>
      </c>
      <c r="CE19" s="1" t="s">
        <v>228</v>
      </c>
      <c r="CF19" s="1" t="s">
        <v>228</v>
      </c>
      <c r="CH19" s="1" t="s">
        <v>228</v>
      </c>
      <c r="CJ19" s="1" t="s">
        <v>228</v>
      </c>
      <c r="CK19" s="1" t="s">
        <v>111</v>
      </c>
      <c r="CL19" s="1" t="s">
        <v>111</v>
      </c>
      <c r="CM19" s="1" t="s">
        <v>111</v>
      </c>
      <c r="CN19" s="1" t="s">
        <v>1141</v>
      </c>
      <c r="CO19" s="1" t="s">
        <v>913</v>
      </c>
      <c r="CP19" s="1" t="s">
        <v>1142</v>
      </c>
      <c r="CQ19" s="1" t="s">
        <v>194</v>
      </c>
      <c r="CR19" s="1" t="s">
        <v>1143</v>
      </c>
      <c r="CS19" s="1" t="s">
        <v>1144</v>
      </c>
    </row>
    <row r="20" spans="1:97" x14ac:dyDescent="0.2">
      <c r="A20" s="1" t="s">
        <v>161</v>
      </c>
      <c r="B20" s="1" t="s">
        <v>89</v>
      </c>
      <c r="C20" s="1" t="s">
        <v>90</v>
      </c>
      <c r="D20" s="1" t="s">
        <v>162</v>
      </c>
      <c r="E20" s="1" t="s">
        <v>246</v>
      </c>
      <c r="F20" s="1" t="s">
        <v>247</v>
      </c>
      <c r="G20" s="1">
        <v>39.196197570000002</v>
      </c>
      <c r="H20" s="1">
        <v>-77.747030800000005</v>
      </c>
      <c r="I20" s="1" t="s">
        <v>248</v>
      </c>
      <c r="J20" s="2">
        <v>45438</v>
      </c>
      <c r="K20" s="1">
        <v>2</v>
      </c>
      <c r="L20" s="1" t="s">
        <v>244</v>
      </c>
      <c r="M20" s="1" t="s">
        <v>719</v>
      </c>
      <c r="O20" s="1">
        <v>8</v>
      </c>
      <c r="P20" s="1">
        <v>6</v>
      </c>
      <c r="Q20" s="1" t="s">
        <v>122</v>
      </c>
      <c r="R20" s="1" t="s">
        <v>1145</v>
      </c>
      <c r="S20" s="1" t="s">
        <v>1146</v>
      </c>
      <c r="T20" s="1">
        <v>90</v>
      </c>
      <c r="X20" s="1" t="s">
        <v>1147</v>
      </c>
      <c r="Y20" s="1">
        <v>0</v>
      </c>
      <c r="Z20" s="1">
        <v>12</v>
      </c>
      <c r="AA20" s="1">
        <v>0</v>
      </c>
      <c r="AB20" s="1">
        <v>0</v>
      </c>
      <c r="AC20" s="1">
        <v>0</v>
      </c>
      <c r="AD20" s="1">
        <v>6</v>
      </c>
      <c r="AE20" s="1">
        <v>25</v>
      </c>
      <c r="AF20" s="1">
        <v>18</v>
      </c>
      <c r="AG20" s="1">
        <v>0</v>
      </c>
      <c r="AH20" s="1">
        <v>0</v>
      </c>
      <c r="AI20" s="1">
        <v>0</v>
      </c>
      <c r="AJ20" s="1">
        <v>3</v>
      </c>
      <c r="AK20" s="1">
        <v>152</v>
      </c>
      <c r="AL20" s="1">
        <v>44</v>
      </c>
      <c r="AM20" s="1">
        <v>6</v>
      </c>
      <c r="AN20" s="1">
        <v>23</v>
      </c>
      <c r="AO20" s="1">
        <v>0</v>
      </c>
      <c r="AP20" s="1">
        <v>6</v>
      </c>
      <c r="AQ20" s="1">
        <v>0</v>
      </c>
      <c r="AT20" s="1">
        <v>295</v>
      </c>
      <c r="AU20" s="71" t="s">
        <v>1148</v>
      </c>
      <c r="AV20" s="1">
        <v>0</v>
      </c>
      <c r="AW20" s="71" t="s">
        <v>1149</v>
      </c>
      <c r="AX20" s="71" t="s">
        <v>1150</v>
      </c>
      <c r="AY20" s="71" t="s">
        <v>1151</v>
      </c>
      <c r="AZ20" s="71" t="s">
        <v>1152</v>
      </c>
      <c r="BA20" s="1">
        <v>7</v>
      </c>
      <c r="BB20" s="1" t="s">
        <v>128</v>
      </c>
      <c r="BC20" s="1" t="s">
        <v>178</v>
      </c>
      <c r="BD20" s="1" t="s">
        <v>124</v>
      </c>
      <c r="BE20" s="1" t="s">
        <v>1153</v>
      </c>
      <c r="BF20" s="1" t="s">
        <v>583</v>
      </c>
      <c r="BG20" s="1" t="s">
        <v>124</v>
      </c>
      <c r="BH20" s="1" t="s">
        <v>135</v>
      </c>
      <c r="BI20" s="1" t="s">
        <v>1154</v>
      </c>
      <c r="BJ20" s="1" t="s">
        <v>158</v>
      </c>
      <c r="BK20" s="1">
        <v>75</v>
      </c>
      <c r="BL20" s="1" t="s">
        <v>127</v>
      </c>
      <c r="BT20" s="1">
        <v>5</v>
      </c>
      <c r="BU20" s="1">
        <v>10</v>
      </c>
      <c r="BV20" s="1">
        <v>0</v>
      </c>
      <c r="BW20" s="1">
        <v>85</v>
      </c>
      <c r="BX20" s="1">
        <v>0</v>
      </c>
      <c r="BY20" s="1" t="s">
        <v>228</v>
      </c>
      <c r="BZ20" s="1" t="s">
        <v>228</v>
      </c>
      <c r="CA20" s="1" t="s">
        <v>228</v>
      </c>
      <c r="CB20" s="1" t="s">
        <v>228</v>
      </c>
      <c r="CC20" s="1" t="s">
        <v>104</v>
      </c>
      <c r="CD20" s="1" t="s">
        <v>228</v>
      </c>
      <c r="CE20" s="1" t="s">
        <v>228</v>
      </c>
      <c r="CF20" s="1" t="s">
        <v>228</v>
      </c>
      <c r="CH20" s="1" t="s">
        <v>103</v>
      </c>
      <c r="CI20" s="1" t="s">
        <v>1155</v>
      </c>
      <c r="CJ20" s="1" t="s">
        <v>228</v>
      </c>
      <c r="CK20" s="1" t="s">
        <v>103</v>
      </c>
      <c r="CL20" s="1" t="s">
        <v>103</v>
      </c>
      <c r="CO20" s="1" t="s">
        <v>913</v>
      </c>
      <c r="CP20" s="1" t="s">
        <v>1156</v>
      </c>
      <c r="CQ20" s="1" t="s">
        <v>132</v>
      </c>
      <c r="CS20" s="1" t="s">
        <v>1157</v>
      </c>
    </row>
    <row r="21" spans="1:97" x14ac:dyDescent="0.2">
      <c r="A21" s="1" t="s">
        <v>161</v>
      </c>
      <c r="B21" s="1" t="s">
        <v>89</v>
      </c>
      <c r="C21" s="1" t="s">
        <v>90</v>
      </c>
      <c r="D21" s="1" t="s">
        <v>162</v>
      </c>
      <c r="E21" s="1" t="s">
        <v>250</v>
      </c>
      <c r="F21" s="1" t="s">
        <v>881</v>
      </c>
      <c r="G21" s="1">
        <v>38.963979000000002</v>
      </c>
      <c r="H21" s="1">
        <v>-77.559416999999996</v>
      </c>
      <c r="I21" s="1" t="s">
        <v>882</v>
      </c>
      <c r="J21" s="2">
        <v>45423</v>
      </c>
      <c r="K21" s="1">
        <v>6</v>
      </c>
      <c r="L21" s="1" t="s">
        <v>244</v>
      </c>
      <c r="M21" s="1" t="s">
        <v>203</v>
      </c>
      <c r="O21" s="1">
        <v>11</v>
      </c>
      <c r="P21" s="1">
        <v>8</v>
      </c>
      <c r="Q21" s="1" t="s">
        <v>122</v>
      </c>
      <c r="R21" s="1" t="s">
        <v>1158</v>
      </c>
      <c r="S21" s="1" t="s">
        <v>1159</v>
      </c>
      <c r="T21" s="1">
        <v>90</v>
      </c>
      <c r="U21" s="1">
        <v>90</v>
      </c>
      <c r="V21" s="1">
        <v>90</v>
      </c>
      <c r="Y21" s="1">
        <v>0</v>
      </c>
      <c r="Z21" s="1">
        <v>0</v>
      </c>
      <c r="AA21" s="1">
        <v>0</v>
      </c>
      <c r="AB21" s="1">
        <v>0</v>
      </c>
      <c r="AC21" s="1">
        <v>0</v>
      </c>
      <c r="AD21" s="1">
        <v>25</v>
      </c>
      <c r="AE21" s="1">
        <v>11</v>
      </c>
      <c r="AF21" s="1">
        <v>3</v>
      </c>
      <c r="AG21" s="1">
        <v>3</v>
      </c>
      <c r="AH21" s="1">
        <v>0</v>
      </c>
      <c r="AI21" s="1">
        <v>49</v>
      </c>
      <c r="AJ21" s="1">
        <v>1</v>
      </c>
      <c r="AK21" s="1">
        <v>86</v>
      </c>
      <c r="AL21" s="1">
        <v>422</v>
      </c>
      <c r="AM21" s="1">
        <v>0</v>
      </c>
      <c r="AN21" s="1">
        <v>0</v>
      </c>
      <c r="AO21" s="1">
        <v>0</v>
      </c>
      <c r="AP21" s="1">
        <v>3</v>
      </c>
      <c r="AQ21" s="1">
        <v>1</v>
      </c>
      <c r="AT21" s="1">
        <v>604</v>
      </c>
      <c r="AU21" s="71" t="s">
        <v>1160</v>
      </c>
      <c r="AV21" s="71" t="s">
        <v>1161</v>
      </c>
      <c r="AW21" s="71" t="s">
        <v>1162</v>
      </c>
      <c r="AX21" s="71" t="s">
        <v>1163</v>
      </c>
      <c r="AY21" s="71" t="s">
        <v>1164</v>
      </c>
      <c r="AZ21" s="71" t="s">
        <v>1165</v>
      </c>
      <c r="BA21" s="1">
        <v>7</v>
      </c>
      <c r="BB21" s="1" t="s">
        <v>128</v>
      </c>
      <c r="BC21" s="1" t="s">
        <v>129</v>
      </c>
      <c r="BD21" s="1" t="s">
        <v>769</v>
      </c>
      <c r="BE21" s="1" t="s">
        <v>138</v>
      </c>
      <c r="BF21" s="1" t="s">
        <v>434</v>
      </c>
      <c r="BG21" s="1" t="s">
        <v>124</v>
      </c>
      <c r="BH21" s="1" t="s">
        <v>135</v>
      </c>
      <c r="BI21" s="1" t="s">
        <v>1166</v>
      </c>
      <c r="BJ21" s="1" t="s">
        <v>98</v>
      </c>
      <c r="BK21" s="1">
        <v>5</v>
      </c>
      <c r="BL21" s="1" t="s">
        <v>132</v>
      </c>
      <c r="BM21" s="1">
        <v>50</v>
      </c>
      <c r="BN21" s="1">
        <v>25</v>
      </c>
      <c r="BO21" s="1">
        <v>25</v>
      </c>
      <c r="BP21" s="1">
        <v>0</v>
      </c>
      <c r="BT21" s="1">
        <v>0</v>
      </c>
      <c r="BU21" s="1">
        <v>0</v>
      </c>
      <c r="BV21" s="1">
        <v>10</v>
      </c>
      <c r="BW21" s="1">
        <v>80</v>
      </c>
      <c r="BX21" s="1">
        <v>10</v>
      </c>
      <c r="BY21" s="1" t="s">
        <v>228</v>
      </c>
      <c r="BZ21" s="1" t="s">
        <v>103</v>
      </c>
      <c r="CA21" s="1" t="s">
        <v>228</v>
      </c>
      <c r="CB21" s="1" t="s">
        <v>228</v>
      </c>
      <c r="CC21" s="1" t="s">
        <v>228</v>
      </c>
      <c r="CD21" s="1" t="s">
        <v>228</v>
      </c>
      <c r="CE21" s="1" t="s">
        <v>228</v>
      </c>
      <c r="CF21" s="1" t="s">
        <v>228</v>
      </c>
      <c r="CH21" s="1" t="s">
        <v>104</v>
      </c>
      <c r="CI21" s="1" t="s">
        <v>1167</v>
      </c>
      <c r="CJ21" s="1" t="s">
        <v>228</v>
      </c>
      <c r="CK21" s="1" t="s">
        <v>228</v>
      </c>
      <c r="CL21" s="1" t="s">
        <v>228</v>
      </c>
      <c r="CO21" s="1" t="s">
        <v>424</v>
      </c>
      <c r="CP21" s="1" t="s">
        <v>1168</v>
      </c>
      <c r="CQ21" s="1" t="s">
        <v>142</v>
      </c>
      <c r="CR21" s="1" t="s">
        <v>1169</v>
      </c>
      <c r="CS21" s="1" t="s">
        <v>1170</v>
      </c>
    </row>
    <row r="22" spans="1:97" x14ac:dyDescent="0.2">
      <c r="A22" s="1" t="s">
        <v>161</v>
      </c>
      <c r="B22" s="1" t="s">
        <v>89</v>
      </c>
      <c r="C22" s="1" t="s">
        <v>90</v>
      </c>
      <c r="D22" s="1" t="s">
        <v>162</v>
      </c>
      <c r="E22" s="1" t="s">
        <v>232</v>
      </c>
      <c r="F22" s="1" t="s">
        <v>233</v>
      </c>
      <c r="G22" s="1">
        <v>39.024158</v>
      </c>
      <c r="H22" s="1">
        <v>-77.496875000000003</v>
      </c>
      <c r="I22" s="1" t="s">
        <v>234</v>
      </c>
      <c r="J22" s="2">
        <v>45414</v>
      </c>
      <c r="K22" s="1">
        <v>4</v>
      </c>
      <c r="L22" s="1" t="s">
        <v>244</v>
      </c>
      <c r="M22" s="1" t="s">
        <v>235</v>
      </c>
      <c r="O22" s="1">
        <v>6</v>
      </c>
      <c r="P22" s="1">
        <v>8</v>
      </c>
      <c r="Q22" s="1" t="s">
        <v>214</v>
      </c>
      <c r="R22" s="1" t="s">
        <v>450</v>
      </c>
      <c r="S22" s="1" t="s">
        <v>1171</v>
      </c>
      <c r="T22" s="1">
        <v>90</v>
      </c>
      <c r="X22" s="1" t="s">
        <v>1172</v>
      </c>
      <c r="Y22" s="1">
        <v>140</v>
      </c>
      <c r="Z22" s="1">
        <v>46</v>
      </c>
      <c r="AA22" s="1">
        <v>0</v>
      </c>
      <c r="AB22" s="1">
        <v>0</v>
      </c>
      <c r="AC22" s="1">
        <v>2</v>
      </c>
      <c r="AD22" s="1">
        <v>3</v>
      </c>
      <c r="AE22" s="1">
        <v>0</v>
      </c>
      <c r="AF22" s="1">
        <v>0</v>
      </c>
      <c r="AG22" s="1">
        <v>1</v>
      </c>
      <c r="AH22" s="1">
        <v>0</v>
      </c>
      <c r="AI22" s="1">
        <v>4</v>
      </c>
      <c r="AJ22" s="1">
        <v>37</v>
      </c>
      <c r="AK22" s="1">
        <v>54</v>
      </c>
      <c r="AL22" s="1">
        <v>0</v>
      </c>
      <c r="AM22" s="1">
        <v>0</v>
      </c>
      <c r="AN22" s="1">
        <v>0</v>
      </c>
      <c r="AO22" s="1">
        <v>0</v>
      </c>
      <c r="AP22" s="1">
        <v>0</v>
      </c>
      <c r="AQ22" s="1">
        <v>2</v>
      </c>
      <c r="AR22" s="1">
        <v>1</v>
      </c>
      <c r="AS22" s="1" t="s">
        <v>1173</v>
      </c>
      <c r="AT22" s="1">
        <v>290</v>
      </c>
      <c r="AU22" s="71" t="s">
        <v>1174</v>
      </c>
      <c r="AV22" s="71" t="s">
        <v>1175</v>
      </c>
      <c r="AW22" s="1">
        <v>0</v>
      </c>
      <c r="AX22" s="71" t="s">
        <v>1176</v>
      </c>
      <c r="AY22" s="71" t="s">
        <v>1177</v>
      </c>
      <c r="AZ22" s="71" t="s">
        <v>1178</v>
      </c>
      <c r="BA22" s="1">
        <v>6</v>
      </c>
      <c r="BB22" s="1" t="s">
        <v>128</v>
      </c>
      <c r="BC22" s="1" t="s">
        <v>129</v>
      </c>
      <c r="BD22" s="1" t="s">
        <v>1179</v>
      </c>
      <c r="BE22" s="1" t="s">
        <v>138</v>
      </c>
      <c r="BF22" s="1" t="s">
        <v>146</v>
      </c>
      <c r="BG22" s="1" t="s">
        <v>124</v>
      </c>
      <c r="BH22" s="1" t="s">
        <v>135</v>
      </c>
      <c r="BI22" s="1" t="s">
        <v>156</v>
      </c>
      <c r="BJ22" s="1" t="s">
        <v>158</v>
      </c>
      <c r="BK22" s="1">
        <v>75</v>
      </c>
      <c r="BL22" s="1" t="s">
        <v>127</v>
      </c>
      <c r="BM22" s="1">
        <v>75</v>
      </c>
      <c r="BN22" s="1">
        <v>10</v>
      </c>
      <c r="BO22" s="1">
        <v>15</v>
      </c>
      <c r="BP22" s="1">
        <v>0</v>
      </c>
      <c r="BQ22" s="1">
        <v>0</v>
      </c>
      <c r="BT22" s="1">
        <v>0</v>
      </c>
      <c r="BU22" s="1">
        <v>0</v>
      </c>
      <c r="BV22" s="1">
        <v>75</v>
      </c>
      <c r="BW22" s="1">
        <v>25</v>
      </c>
      <c r="BX22" s="1">
        <v>0</v>
      </c>
      <c r="BY22" s="1" t="s">
        <v>228</v>
      </c>
      <c r="BZ22" s="1" t="s">
        <v>103</v>
      </c>
      <c r="CA22" s="1" t="s">
        <v>228</v>
      </c>
      <c r="CB22" s="1" t="s">
        <v>228</v>
      </c>
      <c r="CC22" s="1" t="s">
        <v>111</v>
      </c>
      <c r="CD22" s="1" t="s">
        <v>228</v>
      </c>
      <c r="CE22" s="1" t="s">
        <v>228</v>
      </c>
      <c r="CF22" s="1" t="s">
        <v>228</v>
      </c>
      <c r="CH22" s="1" t="s">
        <v>518</v>
      </c>
      <c r="CI22" s="1" t="s">
        <v>228</v>
      </c>
      <c r="CJ22" s="1" t="s">
        <v>228</v>
      </c>
      <c r="CK22" s="1" t="s">
        <v>228</v>
      </c>
      <c r="CL22" s="1" t="s">
        <v>228</v>
      </c>
      <c r="CM22" s="1" t="s">
        <v>228</v>
      </c>
      <c r="CO22" s="1" t="s">
        <v>1180</v>
      </c>
      <c r="CQ22" s="1" t="s">
        <v>132</v>
      </c>
      <c r="CS22" s="1" t="s">
        <v>1181</v>
      </c>
    </row>
    <row r="23" spans="1:97" x14ac:dyDescent="0.2">
      <c r="A23" s="1" t="s">
        <v>161</v>
      </c>
      <c r="B23" s="1" t="s">
        <v>89</v>
      </c>
      <c r="C23" s="1" t="s">
        <v>90</v>
      </c>
      <c r="D23" s="1" t="s">
        <v>162</v>
      </c>
      <c r="E23" s="1" t="s">
        <v>538</v>
      </c>
      <c r="F23" s="1" t="s">
        <v>539</v>
      </c>
      <c r="G23" s="1">
        <v>39.038027999999997</v>
      </c>
      <c r="H23" s="1">
        <v>-77.492833000000005</v>
      </c>
      <c r="I23" s="1" t="s">
        <v>399</v>
      </c>
      <c r="J23" s="2">
        <v>45402</v>
      </c>
      <c r="K23" s="1">
        <v>5</v>
      </c>
      <c r="L23" s="1" t="s">
        <v>244</v>
      </c>
      <c r="M23" s="1" t="s">
        <v>1182</v>
      </c>
      <c r="O23" s="1">
        <v>10</v>
      </c>
      <c r="P23" s="1">
        <v>6</v>
      </c>
      <c r="Q23" s="1" t="s">
        <v>122</v>
      </c>
      <c r="R23" s="1" t="s">
        <v>1183</v>
      </c>
      <c r="S23" s="1" t="s">
        <v>1184</v>
      </c>
      <c r="T23" s="1">
        <v>30</v>
      </c>
      <c r="X23" s="1" t="s">
        <v>1185</v>
      </c>
      <c r="Y23" s="1">
        <v>2</v>
      </c>
      <c r="Z23" s="1">
        <v>0</v>
      </c>
      <c r="AA23" s="1">
        <v>0</v>
      </c>
      <c r="AB23" s="1">
        <v>0</v>
      </c>
      <c r="AC23" s="1">
        <v>0</v>
      </c>
      <c r="AD23" s="1">
        <v>0</v>
      </c>
      <c r="AE23" s="1">
        <v>1</v>
      </c>
      <c r="AF23" s="1">
        <v>5</v>
      </c>
      <c r="AG23" s="1">
        <v>0</v>
      </c>
      <c r="AH23" s="1">
        <v>0</v>
      </c>
      <c r="AI23" s="1">
        <v>9</v>
      </c>
      <c r="AJ23" s="1">
        <v>0</v>
      </c>
      <c r="AK23" s="1">
        <v>2</v>
      </c>
      <c r="AL23" s="1">
        <v>413</v>
      </c>
      <c r="AM23" s="1">
        <v>136</v>
      </c>
      <c r="AN23" s="1">
        <v>0</v>
      </c>
      <c r="AO23" s="1">
        <v>0</v>
      </c>
      <c r="AP23" s="1">
        <v>0</v>
      </c>
      <c r="AQ23" s="1">
        <v>0</v>
      </c>
      <c r="AR23" s="1">
        <v>0</v>
      </c>
      <c r="AT23" s="1">
        <v>568</v>
      </c>
      <c r="AU23" s="71" t="s">
        <v>1186</v>
      </c>
      <c r="AV23" s="71" t="s">
        <v>1187</v>
      </c>
      <c r="AW23" s="1">
        <v>0</v>
      </c>
      <c r="AX23" s="71" t="s">
        <v>1188</v>
      </c>
      <c r="AY23" s="71" t="s">
        <v>1189</v>
      </c>
      <c r="AZ23" s="71" t="s">
        <v>1188</v>
      </c>
      <c r="BA23" s="1">
        <v>6</v>
      </c>
      <c r="BB23" s="1" t="s">
        <v>128</v>
      </c>
      <c r="BC23" s="1" t="s">
        <v>129</v>
      </c>
      <c r="BD23" s="1" t="s">
        <v>124</v>
      </c>
      <c r="BE23" s="1" t="s">
        <v>138</v>
      </c>
      <c r="BF23" s="1" t="s">
        <v>1190</v>
      </c>
      <c r="BG23" s="1" t="s">
        <v>124</v>
      </c>
      <c r="BH23" s="1" t="s">
        <v>135</v>
      </c>
      <c r="BI23" s="1" t="s">
        <v>997</v>
      </c>
      <c r="BJ23" s="1" t="s">
        <v>158</v>
      </c>
      <c r="BL23" s="1" t="s">
        <v>216</v>
      </c>
      <c r="BM23" s="1">
        <v>30</v>
      </c>
      <c r="BN23" s="1">
        <v>15</v>
      </c>
      <c r="BO23" s="1">
        <v>53</v>
      </c>
      <c r="BP23" s="1">
        <v>1</v>
      </c>
      <c r="BQ23" s="1">
        <v>1</v>
      </c>
      <c r="BT23" s="1">
        <v>0</v>
      </c>
      <c r="BU23" s="1">
        <v>0</v>
      </c>
      <c r="BV23" s="1">
        <v>20</v>
      </c>
      <c r="BW23" s="1">
        <v>50</v>
      </c>
      <c r="BX23" s="1">
        <v>30</v>
      </c>
      <c r="BY23" s="1" t="s">
        <v>228</v>
      </c>
      <c r="BZ23" s="1" t="s">
        <v>111</v>
      </c>
      <c r="CA23" s="1" t="s">
        <v>228</v>
      </c>
      <c r="CB23" s="1" t="s">
        <v>228</v>
      </c>
      <c r="CC23" s="1" t="s">
        <v>104</v>
      </c>
      <c r="CD23" s="1" t="s">
        <v>228</v>
      </c>
      <c r="CE23" s="1" t="s">
        <v>104</v>
      </c>
      <c r="CF23" s="1" t="s">
        <v>228</v>
      </c>
      <c r="CH23" s="1" t="s">
        <v>228</v>
      </c>
      <c r="CI23" s="1" t="s">
        <v>228</v>
      </c>
      <c r="CJ23" s="1" t="s">
        <v>228</v>
      </c>
      <c r="CK23" s="1" t="s">
        <v>104</v>
      </c>
      <c r="CL23" s="1" t="s">
        <v>228</v>
      </c>
      <c r="CO23" s="1" t="s">
        <v>913</v>
      </c>
      <c r="CP23" s="1" t="s">
        <v>1191</v>
      </c>
      <c r="CQ23" s="1" t="s">
        <v>142</v>
      </c>
      <c r="CR23" s="1" t="s">
        <v>1192</v>
      </c>
      <c r="CS23" s="1" t="s">
        <v>1193</v>
      </c>
    </row>
    <row r="24" spans="1:97" x14ac:dyDescent="0.2">
      <c r="A24" s="1" t="s">
        <v>231</v>
      </c>
      <c r="B24" s="1" t="s">
        <v>89</v>
      </c>
      <c r="C24" s="1" t="s">
        <v>90</v>
      </c>
      <c r="D24" s="1" t="s">
        <v>162</v>
      </c>
      <c r="E24" s="1" t="s">
        <v>232</v>
      </c>
      <c r="F24" s="1" t="s">
        <v>233</v>
      </c>
      <c r="G24" s="1">
        <v>39.024158</v>
      </c>
      <c r="H24" s="1">
        <v>-77.496875000000003</v>
      </c>
      <c r="I24" s="1" t="s">
        <v>234</v>
      </c>
      <c r="J24" s="2">
        <v>45567</v>
      </c>
      <c r="K24" s="1">
        <v>4</v>
      </c>
      <c r="L24" s="1" t="s">
        <v>244</v>
      </c>
      <c r="M24" s="1" t="s">
        <v>235</v>
      </c>
      <c r="O24" s="1">
        <v>6</v>
      </c>
      <c r="P24" s="1">
        <v>8</v>
      </c>
      <c r="Q24" s="1" t="s">
        <v>107</v>
      </c>
      <c r="R24" s="1" t="s">
        <v>1194</v>
      </c>
      <c r="S24" s="1" t="s">
        <v>430</v>
      </c>
      <c r="T24" s="1">
        <v>90</v>
      </c>
      <c r="X24" s="1" t="s">
        <v>1195</v>
      </c>
      <c r="Z24" s="1">
        <v>86</v>
      </c>
      <c r="AA24" s="1">
        <v>11</v>
      </c>
      <c r="AD24" s="1">
        <v>25</v>
      </c>
      <c r="AI24" s="1">
        <v>6</v>
      </c>
      <c r="AJ24" s="1">
        <v>146</v>
      </c>
      <c r="AK24" s="1">
        <v>87</v>
      </c>
      <c r="AN24" s="1">
        <v>2</v>
      </c>
      <c r="AQ24" s="1">
        <v>1</v>
      </c>
      <c r="AT24" s="1">
        <v>364</v>
      </c>
      <c r="AU24" s="71" t="s">
        <v>1196</v>
      </c>
      <c r="AV24" s="71" t="s">
        <v>1197</v>
      </c>
      <c r="AW24" s="1">
        <v>0</v>
      </c>
      <c r="AX24" s="1">
        <v>23.901098900000001</v>
      </c>
      <c r="AY24" s="71" t="s">
        <v>1198</v>
      </c>
      <c r="AZ24" s="71" t="s">
        <v>1198</v>
      </c>
      <c r="BA24" s="1">
        <v>10</v>
      </c>
      <c r="BB24" s="1" t="s">
        <v>112</v>
      </c>
      <c r="BC24" s="1" t="s">
        <v>149</v>
      </c>
      <c r="BD24" s="1" t="s">
        <v>150</v>
      </c>
      <c r="BE24" s="1" t="s">
        <v>117</v>
      </c>
      <c r="BF24" s="1" t="s">
        <v>96</v>
      </c>
      <c r="BG24" s="1" t="s">
        <v>151</v>
      </c>
      <c r="BH24" s="1" t="s">
        <v>114</v>
      </c>
      <c r="BI24" s="1" t="s">
        <v>118</v>
      </c>
      <c r="BJ24" s="1" t="s">
        <v>101</v>
      </c>
      <c r="BK24" s="1">
        <v>75</v>
      </c>
      <c r="BL24" s="1" t="s">
        <v>105</v>
      </c>
      <c r="BM24" s="1">
        <v>75</v>
      </c>
      <c r="BN24" s="1">
        <v>15</v>
      </c>
      <c r="BO24" s="1">
        <v>10</v>
      </c>
      <c r="BS24" s="1" t="s">
        <v>526</v>
      </c>
      <c r="BU24" s="1">
        <v>15</v>
      </c>
      <c r="BV24" s="1">
        <v>75</v>
      </c>
      <c r="BW24" s="1">
        <v>10</v>
      </c>
      <c r="BZ24" s="1" t="s">
        <v>94</v>
      </c>
      <c r="CA24" s="1" t="s">
        <v>125</v>
      </c>
      <c r="CC24" s="1" t="s">
        <v>125</v>
      </c>
      <c r="CE24" s="1" t="s">
        <v>126</v>
      </c>
      <c r="CK24" s="1" t="s">
        <v>126</v>
      </c>
      <c r="CO24" s="1" t="s">
        <v>1199</v>
      </c>
      <c r="CP24" s="1" t="s">
        <v>1200</v>
      </c>
      <c r="CQ24" s="1" t="s">
        <v>529</v>
      </c>
      <c r="CR24" s="1" t="s">
        <v>1201</v>
      </c>
      <c r="CS24" s="1" t="s">
        <v>1202</v>
      </c>
    </row>
    <row r="25" spans="1:97" x14ac:dyDescent="0.2">
      <c r="A25" s="1" t="s">
        <v>161</v>
      </c>
      <c r="B25" s="1" t="s">
        <v>89</v>
      </c>
      <c r="C25" s="1" t="s">
        <v>90</v>
      </c>
      <c r="D25" s="1" t="s">
        <v>162</v>
      </c>
      <c r="E25" s="1" t="s">
        <v>176</v>
      </c>
      <c r="F25" s="1" t="s">
        <v>1053</v>
      </c>
      <c r="G25" s="1">
        <v>39.091189</v>
      </c>
      <c r="H25" s="1">
        <v>-77.502038999999996</v>
      </c>
      <c r="I25" s="1" t="s">
        <v>373</v>
      </c>
      <c r="J25" s="2">
        <v>45578</v>
      </c>
      <c r="K25" s="1">
        <v>7</v>
      </c>
      <c r="L25" s="1" t="s">
        <v>244</v>
      </c>
      <c r="M25" s="1" t="s">
        <v>1203</v>
      </c>
      <c r="O25" s="1">
        <v>120</v>
      </c>
      <c r="P25" s="1">
        <v>36</v>
      </c>
      <c r="Q25" s="1" t="s">
        <v>122</v>
      </c>
      <c r="R25" s="1" t="s">
        <v>450</v>
      </c>
      <c r="S25" s="1" t="s">
        <v>1204</v>
      </c>
      <c r="T25" s="1">
        <v>90</v>
      </c>
      <c r="U25" s="1">
        <v>90</v>
      </c>
      <c r="X25" s="1" t="s">
        <v>1205</v>
      </c>
      <c r="Y25" s="1">
        <v>5</v>
      </c>
      <c r="Z25" s="1">
        <v>9</v>
      </c>
      <c r="AA25" s="1">
        <v>0</v>
      </c>
      <c r="AB25" s="1">
        <v>2</v>
      </c>
      <c r="AC25" s="1">
        <v>0</v>
      </c>
      <c r="AD25" s="1">
        <v>3</v>
      </c>
      <c r="AE25" s="1">
        <v>3</v>
      </c>
      <c r="AF25" s="1">
        <v>53</v>
      </c>
      <c r="AG25" s="1">
        <v>33</v>
      </c>
      <c r="AH25" s="1">
        <v>4</v>
      </c>
      <c r="AI25" s="1">
        <v>42</v>
      </c>
      <c r="AJ25" s="1">
        <v>34</v>
      </c>
      <c r="AK25" s="1">
        <v>97</v>
      </c>
      <c r="AL25" s="1">
        <v>3</v>
      </c>
      <c r="AM25" s="1">
        <v>1</v>
      </c>
      <c r="AN25" s="1">
        <v>1</v>
      </c>
      <c r="AO25" s="1">
        <v>0</v>
      </c>
      <c r="AP25" s="1">
        <v>1</v>
      </c>
      <c r="AQ25" s="1">
        <v>6</v>
      </c>
      <c r="AR25" s="1">
        <v>0</v>
      </c>
      <c r="AT25" s="1">
        <v>297</v>
      </c>
      <c r="AU25" s="71" t="s">
        <v>1206</v>
      </c>
      <c r="AV25" s="71" t="s">
        <v>1207</v>
      </c>
      <c r="AW25" s="71" t="s">
        <v>1208</v>
      </c>
      <c r="AX25" s="71" t="s">
        <v>1209</v>
      </c>
      <c r="AY25" s="71" t="s">
        <v>1210</v>
      </c>
      <c r="AZ25" s="71" t="s">
        <v>1211</v>
      </c>
      <c r="BA25" s="1">
        <v>9</v>
      </c>
      <c r="BB25" s="1" t="s">
        <v>167</v>
      </c>
      <c r="BC25" s="1" t="s">
        <v>178</v>
      </c>
      <c r="BD25" s="1" t="s">
        <v>1212</v>
      </c>
      <c r="BE25" s="1" t="s">
        <v>552</v>
      </c>
      <c r="BF25" s="1" t="s">
        <v>434</v>
      </c>
      <c r="BG25" s="1" t="s">
        <v>124</v>
      </c>
      <c r="BH25" s="1" t="s">
        <v>135</v>
      </c>
      <c r="BI25" s="1" t="s">
        <v>1090</v>
      </c>
      <c r="BJ25" s="1" t="s">
        <v>158</v>
      </c>
      <c r="BK25" s="1">
        <v>100</v>
      </c>
      <c r="BL25" s="1" t="s">
        <v>132</v>
      </c>
      <c r="BM25" s="1">
        <v>70</v>
      </c>
      <c r="BN25" s="1">
        <v>10</v>
      </c>
      <c r="BO25" s="1">
        <v>10</v>
      </c>
      <c r="BP25" s="1">
        <v>0</v>
      </c>
      <c r="BQ25" s="1">
        <v>10</v>
      </c>
      <c r="BT25" s="1">
        <v>5</v>
      </c>
      <c r="BU25" s="1">
        <v>5</v>
      </c>
      <c r="BV25" s="1">
        <v>0</v>
      </c>
      <c r="BW25" s="1">
        <v>70</v>
      </c>
      <c r="BX25" s="1">
        <v>20</v>
      </c>
      <c r="BY25" s="1" t="s">
        <v>518</v>
      </c>
      <c r="BZ25" s="1" t="s">
        <v>545</v>
      </c>
      <c r="CA25" s="1" t="s">
        <v>518</v>
      </c>
      <c r="CB25" s="1" t="s">
        <v>518</v>
      </c>
      <c r="CC25" s="1" t="s">
        <v>545</v>
      </c>
      <c r="CD25" s="1" t="s">
        <v>518</v>
      </c>
      <c r="CE25" s="1" t="s">
        <v>545</v>
      </c>
      <c r="CF25" s="1" t="s">
        <v>518</v>
      </c>
      <c r="CH25" s="1" t="s">
        <v>518</v>
      </c>
      <c r="CJ25" s="1" t="s">
        <v>518</v>
      </c>
      <c r="CK25" s="1" t="s">
        <v>1213</v>
      </c>
      <c r="CL25" s="1" t="s">
        <v>518</v>
      </c>
      <c r="CO25" s="1" t="s">
        <v>1214</v>
      </c>
      <c r="CP25" s="1" t="s">
        <v>1215</v>
      </c>
      <c r="CQ25" s="1" t="s">
        <v>142</v>
      </c>
      <c r="CS25" s="1" t="s">
        <v>1216</v>
      </c>
    </row>
    <row r="26" spans="1:97" x14ac:dyDescent="0.2">
      <c r="A26" s="1" t="s">
        <v>161</v>
      </c>
      <c r="B26" s="1" t="s">
        <v>89</v>
      </c>
      <c r="C26" s="1" t="s">
        <v>90</v>
      </c>
      <c r="D26" s="1" t="s">
        <v>162</v>
      </c>
      <c r="E26" s="1" t="s">
        <v>579</v>
      </c>
      <c r="F26" s="1" t="s">
        <v>587</v>
      </c>
      <c r="G26" s="1">
        <v>39.102293000000003</v>
      </c>
      <c r="H26" s="1">
        <v>-77.584988999999993</v>
      </c>
      <c r="I26" s="1" t="s">
        <v>588</v>
      </c>
      <c r="J26" s="2">
        <v>45592</v>
      </c>
      <c r="K26" s="1">
        <v>6</v>
      </c>
      <c r="L26" s="1" t="s">
        <v>244</v>
      </c>
      <c r="M26" s="1" t="s">
        <v>1217</v>
      </c>
      <c r="O26" s="1">
        <v>15</v>
      </c>
      <c r="P26" s="1">
        <v>4</v>
      </c>
      <c r="Q26" s="1" t="s">
        <v>214</v>
      </c>
      <c r="R26" s="1" t="s">
        <v>450</v>
      </c>
      <c r="S26" s="1" t="s">
        <v>840</v>
      </c>
      <c r="T26" s="1">
        <v>90</v>
      </c>
      <c r="X26" s="1" t="s">
        <v>1218</v>
      </c>
      <c r="Y26" s="1">
        <v>2</v>
      </c>
      <c r="Z26" s="1">
        <v>29</v>
      </c>
      <c r="AA26" s="1">
        <v>0</v>
      </c>
      <c r="AB26" s="1">
        <v>1</v>
      </c>
      <c r="AC26" s="1">
        <v>0</v>
      </c>
      <c r="AD26" s="1">
        <v>1</v>
      </c>
      <c r="AE26" s="1">
        <v>4</v>
      </c>
      <c r="AF26" s="1">
        <v>5</v>
      </c>
      <c r="AG26" s="1">
        <v>1</v>
      </c>
      <c r="AH26" s="1">
        <v>0</v>
      </c>
      <c r="AI26" s="1">
        <v>108</v>
      </c>
      <c r="AJ26" s="1">
        <v>35</v>
      </c>
      <c r="AK26" s="1">
        <v>23</v>
      </c>
      <c r="AL26" s="1">
        <v>38</v>
      </c>
      <c r="AM26" s="1">
        <v>5</v>
      </c>
      <c r="AN26" s="1">
        <v>4</v>
      </c>
      <c r="AO26" s="1">
        <v>0</v>
      </c>
      <c r="AP26" s="1">
        <v>10</v>
      </c>
      <c r="AQ26" s="1">
        <v>2</v>
      </c>
      <c r="AR26" s="1">
        <v>2</v>
      </c>
      <c r="AS26" s="1" t="s">
        <v>568</v>
      </c>
      <c r="AT26" s="1">
        <v>270</v>
      </c>
      <c r="AU26" s="71" t="s">
        <v>1219</v>
      </c>
      <c r="AV26" s="1">
        <v>40</v>
      </c>
      <c r="AW26" s="71" t="s">
        <v>1220</v>
      </c>
      <c r="AX26" s="71" t="s">
        <v>1221</v>
      </c>
      <c r="AY26" s="71" t="s">
        <v>1222</v>
      </c>
      <c r="AZ26" s="71" t="s">
        <v>1060</v>
      </c>
      <c r="BA26" s="1">
        <v>6</v>
      </c>
      <c r="BB26" s="1" t="s">
        <v>128</v>
      </c>
      <c r="BC26" s="1" t="s">
        <v>129</v>
      </c>
      <c r="BD26" s="1" t="s">
        <v>124</v>
      </c>
      <c r="BE26" s="1" t="s">
        <v>1223</v>
      </c>
      <c r="BF26" s="1" t="s">
        <v>583</v>
      </c>
      <c r="BG26" s="1" t="s">
        <v>858</v>
      </c>
      <c r="BH26" s="1" t="s">
        <v>135</v>
      </c>
      <c r="BI26" s="1" t="s">
        <v>1224</v>
      </c>
      <c r="BJ26" s="1" t="s">
        <v>158</v>
      </c>
      <c r="BK26" s="1">
        <v>100</v>
      </c>
      <c r="BL26" s="1" t="s">
        <v>132</v>
      </c>
      <c r="BM26" s="1">
        <v>50</v>
      </c>
      <c r="BN26" s="1">
        <v>20</v>
      </c>
      <c r="BO26" s="1">
        <v>25</v>
      </c>
      <c r="BP26" s="1">
        <v>0</v>
      </c>
      <c r="BQ26" s="1">
        <v>5</v>
      </c>
      <c r="BT26" s="1">
        <v>5</v>
      </c>
      <c r="BU26" s="1">
        <v>0</v>
      </c>
      <c r="BV26" s="1">
        <v>15</v>
      </c>
      <c r="BW26" s="1">
        <v>80</v>
      </c>
      <c r="BX26" s="1">
        <v>0</v>
      </c>
      <c r="BY26" s="1" t="s">
        <v>518</v>
      </c>
      <c r="BZ26" s="1" t="s">
        <v>1213</v>
      </c>
      <c r="CA26" s="1" t="s">
        <v>518</v>
      </c>
      <c r="CB26" s="1" t="s">
        <v>518</v>
      </c>
      <c r="CC26" s="1" t="s">
        <v>545</v>
      </c>
      <c r="CD26" s="1" t="s">
        <v>518</v>
      </c>
      <c r="CE26" s="1" t="s">
        <v>518</v>
      </c>
      <c r="CF26" s="1" t="s">
        <v>518</v>
      </c>
      <c r="CH26" s="1" t="s">
        <v>518</v>
      </c>
      <c r="CJ26" s="1" t="s">
        <v>518</v>
      </c>
      <c r="CK26" s="1" t="s">
        <v>545</v>
      </c>
      <c r="CL26" s="1" t="s">
        <v>518</v>
      </c>
      <c r="CO26" s="1" t="s">
        <v>913</v>
      </c>
      <c r="CP26" s="1" t="s">
        <v>1225</v>
      </c>
      <c r="CQ26" s="1" t="s">
        <v>132</v>
      </c>
      <c r="CS26" s="1" t="s">
        <v>1226</v>
      </c>
    </row>
    <row r="27" spans="1:97" x14ac:dyDescent="0.2">
      <c r="A27" s="1" t="s">
        <v>161</v>
      </c>
      <c r="B27" s="1" t="s">
        <v>89</v>
      </c>
      <c r="C27" s="1" t="s">
        <v>90</v>
      </c>
      <c r="D27" s="1" t="s">
        <v>162</v>
      </c>
      <c r="E27" s="1" t="s">
        <v>165</v>
      </c>
      <c r="F27" s="1" t="s">
        <v>166</v>
      </c>
      <c r="G27" s="1">
        <v>39.091200000000001</v>
      </c>
      <c r="H27" s="1">
        <v>-77.683999999999997</v>
      </c>
      <c r="J27" s="2">
        <v>45581</v>
      </c>
      <c r="K27" s="1">
        <v>4</v>
      </c>
      <c r="L27" s="1" t="s">
        <v>244</v>
      </c>
      <c r="M27" s="1" t="s">
        <v>1227</v>
      </c>
      <c r="O27" s="1">
        <v>8</v>
      </c>
      <c r="P27" s="1">
        <v>4</v>
      </c>
      <c r="Q27" s="1" t="s">
        <v>214</v>
      </c>
      <c r="R27" s="1" t="s">
        <v>450</v>
      </c>
      <c r="S27" s="1" t="s">
        <v>1108</v>
      </c>
      <c r="T27" s="1">
        <v>90</v>
      </c>
      <c r="X27" s="1" t="s">
        <v>1228</v>
      </c>
      <c r="Y27" s="1">
        <v>2</v>
      </c>
      <c r="Z27" s="1">
        <v>11</v>
      </c>
      <c r="AA27" s="1">
        <v>0</v>
      </c>
      <c r="AB27" s="1">
        <v>1</v>
      </c>
      <c r="AC27" s="1">
        <v>0</v>
      </c>
      <c r="AD27" s="1">
        <v>0</v>
      </c>
      <c r="AE27" s="1">
        <v>2</v>
      </c>
      <c r="AF27" s="1">
        <v>202</v>
      </c>
      <c r="AG27" s="1">
        <v>0</v>
      </c>
      <c r="AH27" s="1">
        <v>5</v>
      </c>
      <c r="AI27" s="1">
        <v>29</v>
      </c>
      <c r="AJ27" s="1">
        <v>37</v>
      </c>
      <c r="AK27" s="1">
        <v>46</v>
      </c>
      <c r="AL27" s="1">
        <v>3</v>
      </c>
      <c r="AM27" s="1">
        <v>0</v>
      </c>
      <c r="AN27" s="1">
        <v>2</v>
      </c>
      <c r="AO27" s="1">
        <v>0</v>
      </c>
      <c r="AP27" s="1">
        <v>1</v>
      </c>
      <c r="AQ27" s="1">
        <v>1</v>
      </c>
      <c r="AR27" s="1">
        <v>0</v>
      </c>
      <c r="AT27" s="1">
        <v>342</v>
      </c>
      <c r="AU27" s="71" t="s">
        <v>1229</v>
      </c>
      <c r="AV27" s="1">
        <v>8.4795321640000001</v>
      </c>
      <c r="AW27" s="71" t="s">
        <v>1122</v>
      </c>
      <c r="AX27" s="71" t="s">
        <v>1230</v>
      </c>
      <c r="AY27" s="71" t="s">
        <v>1231</v>
      </c>
      <c r="AZ27" s="71" t="s">
        <v>1232</v>
      </c>
      <c r="BA27" s="1">
        <v>12</v>
      </c>
      <c r="BB27" s="1" t="s">
        <v>167</v>
      </c>
      <c r="BC27" s="1" t="s">
        <v>129</v>
      </c>
      <c r="BD27" s="1" t="s">
        <v>124</v>
      </c>
      <c r="BE27" s="1" t="s">
        <v>138</v>
      </c>
      <c r="BF27" s="1" t="s">
        <v>146</v>
      </c>
      <c r="BG27" s="1" t="s">
        <v>124</v>
      </c>
      <c r="BH27" s="1" t="s">
        <v>135</v>
      </c>
      <c r="BI27" s="1" t="s">
        <v>141</v>
      </c>
      <c r="BJ27" s="1" t="s">
        <v>158</v>
      </c>
      <c r="BK27" s="1">
        <v>100</v>
      </c>
      <c r="BL27" s="1" t="s">
        <v>127</v>
      </c>
      <c r="BM27" s="1">
        <v>60</v>
      </c>
      <c r="BN27" s="1">
        <v>15</v>
      </c>
      <c r="BO27" s="1">
        <v>25</v>
      </c>
      <c r="BP27" s="1">
        <v>0</v>
      </c>
      <c r="BQ27" s="1">
        <v>0</v>
      </c>
      <c r="BT27" s="1">
        <v>0</v>
      </c>
      <c r="BU27" s="1">
        <v>0</v>
      </c>
      <c r="BV27" s="1">
        <v>10</v>
      </c>
      <c r="BW27" s="1">
        <v>85</v>
      </c>
      <c r="BX27" s="1">
        <v>5</v>
      </c>
      <c r="BY27" s="1" t="s">
        <v>518</v>
      </c>
      <c r="BZ27" s="1" t="s">
        <v>518</v>
      </c>
      <c r="CA27" s="1" t="s">
        <v>518</v>
      </c>
      <c r="CB27" s="1" t="s">
        <v>518</v>
      </c>
      <c r="CC27" s="1" t="s">
        <v>518</v>
      </c>
      <c r="CD27" s="1" t="s">
        <v>518</v>
      </c>
      <c r="CE27" s="1" t="s">
        <v>518</v>
      </c>
      <c r="CF27" s="1" t="s">
        <v>518</v>
      </c>
      <c r="CH27" s="1" t="s">
        <v>1213</v>
      </c>
      <c r="CJ27" s="1" t="s">
        <v>518</v>
      </c>
      <c r="CK27" s="1" t="s">
        <v>1213</v>
      </c>
      <c r="CL27" s="1" t="s">
        <v>745</v>
      </c>
      <c r="CO27" s="1" t="s">
        <v>913</v>
      </c>
      <c r="CP27" s="1" t="s">
        <v>1233</v>
      </c>
      <c r="CQ27" s="1" t="s">
        <v>132</v>
      </c>
      <c r="CS27" s="1" t="s">
        <v>1234</v>
      </c>
    </row>
    <row r="28" spans="1:97" x14ac:dyDescent="0.2">
      <c r="A28" s="1" t="s">
        <v>161</v>
      </c>
      <c r="B28" s="1" t="s">
        <v>89</v>
      </c>
      <c r="C28" s="1" t="s">
        <v>90</v>
      </c>
      <c r="D28" s="1" t="s">
        <v>162</v>
      </c>
      <c r="E28" s="1" t="s">
        <v>246</v>
      </c>
      <c r="F28" s="1" t="s">
        <v>772</v>
      </c>
      <c r="G28" s="1">
        <v>39.179282100000002</v>
      </c>
      <c r="H28" s="1">
        <v>-77.681607</v>
      </c>
      <c r="I28" s="1" t="s">
        <v>365</v>
      </c>
      <c r="J28" s="2">
        <v>45582</v>
      </c>
      <c r="K28" s="1">
        <v>3</v>
      </c>
      <c r="L28" s="1" t="s">
        <v>244</v>
      </c>
      <c r="M28" s="1" t="s">
        <v>1235</v>
      </c>
      <c r="O28" s="1">
        <v>18</v>
      </c>
      <c r="P28" s="1">
        <v>6</v>
      </c>
      <c r="Q28" s="1" t="s">
        <v>214</v>
      </c>
      <c r="R28" s="1" t="s">
        <v>450</v>
      </c>
      <c r="S28" s="1" t="s">
        <v>458</v>
      </c>
      <c r="T28" s="1">
        <v>90</v>
      </c>
      <c r="X28" s="1" t="s">
        <v>1236</v>
      </c>
      <c r="Y28" s="1">
        <v>10</v>
      </c>
      <c r="Z28" s="1">
        <v>90</v>
      </c>
      <c r="AA28" s="1">
        <v>0</v>
      </c>
      <c r="AB28" s="1">
        <v>0</v>
      </c>
      <c r="AC28" s="1">
        <v>0</v>
      </c>
      <c r="AD28" s="1">
        <v>1</v>
      </c>
      <c r="AE28" s="1">
        <v>0</v>
      </c>
      <c r="AF28" s="1">
        <v>91</v>
      </c>
      <c r="AG28" s="1">
        <v>0</v>
      </c>
      <c r="AH28" s="1">
        <v>1</v>
      </c>
      <c r="AI28" s="1">
        <v>123</v>
      </c>
      <c r="AJ28" s="1">
        <v>237</v>
      </c>
      <c r="AK28" s="1">
        <v>101</v>
      </c>
      <c r="AL28" s="1">
        <v>2</v>
      </c>
      <c r="AM28" s="1">
        <v>3</v>
      </c>
      <c r="AN28" s="1">
        <v>1</v>
      </c>
      <c r="AO28" s="1">
        <v>0</v>
      </c>
      <c r="AP28" s="1">
        <v>0</v>
      </c>
      <c r="AQ28" s="1">
        <v>0</v>
      </c>
      <c r="AR28" s="1">
        <v>0</v>
      </c>
      <c r="AT28" s="1">
        <v>660</v>
      </c>
      <c r="AU28" s="71" t="s">
        <v>1237</v>
      </c>
      <c r="AV28" s="71" t="s">
        <v>1238</v>
      </c>
      <c r="AW28" s="1">
        <v>0</v>
      </c>
      <c r="AX28" s="71" t="s">
        <v>1239</v>
      </c>
      <c r="AY28" s="71" t="s">
        <v>1240</v>
      </c>
      <c r="AZ28" s="71" t="s">
        <v>1239</v>
      </c>
      <c r="BA28" s="1">
        <v>11</v>
      </c>
      <c r="BB28" s="1" t="s">
        <v>167</v>
      </c>
      <c r="BC28" s="1" t="s">
        <v>178</v>
      </c>
      <c r="BD28" s="1" t="s">
        <v>124</v>
      </c>
      <c r="BE28" s="1" t="s">
        <v>138</v>
      </c>
      <c r="BF28" s="1" t="s">
        <v>434</v>
      </c>
      <c r="BG28" s="1" t="s">
        <v>124</v>
      </c>
      <c r="BH28" s="1" t="s">
        <v>135</v>
      </c>
      <c r="BI28" s="1" t="s">
        <v>249</v>
      </c>
      <c r="BJ28" s="1" t="s">
        <v>98</v>
      </c>
      <c r="BK28" s="1">
        <v>50</v>
      </c>
      <c r="BL28" s="1" t="s">
        <v>124</v>
      </c>
      <c r="BM28" s="1">
        <v>10</v>
      </c>
      <c r="BN28" s="1">
        <v>10</v>
      </c>
      <c r="BO28" s="1">
        <v>80</v>
      </c>
      <c r="BP28" s="1">
        <v>0</v>
      </c>
      <c r="BQ28" s="1">
        <v>0</v>
      </c>
      <c r="BT28" s="1">
        <v>0</v>
      </c>
      <c r="BU28" s="1">
        <v>0</v>
      </c>
      <c r="BV28" s="1">
        <v>10</v>
      </c>
      <c r="BW28" s="1">
        <v>85</v>
      </c>
      <c r="BX28" s="1">
        <v>5</v>
      </c>
      <c r="BY28" s="1" t="s">
        <v>518</v>
      </c>
      <c r="BZ28" s="1" t="s">
        <v>1213</v>
      </c>
      <c r="CA28" s="1" t="s">
        <v>518</v>
      </c>
      <c r="CB28" s="1" t="s">
        <v>518</v>
      </c>
      <c r="CC28" s="1" t="s">
        <v>1213</v>
      </c>
      <c r="CD28" s="1" t="s">
        <v>518</v>
      </c>
      <c r="CE28" s="1" t="s">
        <v>518</v>
      </c>
      <c r="CF28" s="1" t="s">
        <v>518</v>
      </c>
      <c r="CH28" s="1" t="s">
        <v>1213</v>
      </c>
      <c r="CI28" s="1" t="s">
        <v>1241</v>
      </c>
      <c r="CJ28" s="1" t="s">
        <v>518</v>
      </c>
      <c r="CK28" s="1" t="s">
        <v>545</v>
      </c>
      <c r="CL28" s="1" t="s">
        <v>1213</v>
      </c>
      <c r="CO28" s="1" t="s">
        <v>913</v>
      </c>
      <c r="CP28" s="1" t="s">
        <v>1242</v>
      </c>
      <c r="CQ28" s="1" t="s">
        <v>194</v>
      </c>
      <c r="CS28" s="1" t="s">
        <v>1243</v>
      </c>
    </row>
    <row r="29" spans="1:97" ht="22.5" x14ac:dyDescent="0.2">
      <c r="A29" s="1" t="s">
        <v>161</v>
      </c>
      <c r="B29" s="1" t="s">
        <v>89</v>
      </c>
      <c r="C29" s="1" t="s">
        <v>90</v>
      </c>
      <c r="D29" s="1" t="s">
        <v>162</v>
      </c>
      <c r="E29" s="1" t="s">
        <v>172</v>
      </c>
      <c r="F29" s="1" t="s">
        <v>847</v>
      </c>
      <c r="G29" s="1">
        <v>39.102643</v>
      </c>
      <c r="H29" s="1">
        <v>-77.569197000000003</v>
      </c>
      <c r="I29" s="3" t="s">
        <v>848</v>
      </c>
      <c r="J29" s="2">
        <v>45578</v>
      </c>
      <c r="K29" s="1">
        <v>6</v>
      </c>
      <c r="L29" s="1" t="s">
        <v>244</v>
      </c>
      <c r="M29" s="1" t="s">
        <v>449</v>
      </c>
      <c r="O29" s="1">
        <v>15</v>
      </c>
      <c r="P29" s="1">
        <v>8</v>
      </c>
      <c r="Q29" s="1" t="s">
        <v>122</v>
      </c>
      <c r="R29" s="1" t="s">
        <v>450</v>
      </c>
      <c r="S29" s="1" t="s">
        <v>575</v>
      </c>
      <c r="T29" s="1">
        <v>90</v>
      </c>
      <c r="U29" s="1">
        <v>90</v>
      </c>
      <c r="X29" s="1" t="s">
        <v>1244</v>
      </c>
      <c r="Y29" s="1">
        <v>2</v>
      </c>
      <c r="Z29" s="1">
        <v>17</v>
      </c>
      <c r="AA29" s="1">
        <v>0</v>
      </c>
      <c r="AB29" s="1">
        <v>4</v>
      </c>
      <c r="AC29" s="1">
        <v>0</v>
      </c>
      <c r="AD29" s="1">
        <v>2</v>
      </c>
      <c r="AE29" s="1">
        <v>0</v>
      </c>
      <c r="AF29" s="1">
        <v>0</v>
      </c>
      <c r="AG29" s="1">
        <v>1</v>
      </c>
      <c r="AH29" s="1">
        <v>0</v>
      </c>
      <c r="AI29" s="1">
        <v>47</v>
      </c>
      <c r="AJ29" s="1">
        <v>161</v>
      </c>
      <c r="AK29" s="1">
        <v>21</v>
      </c>
      <c r="AL29" s="1">
        <v>19</v>
      </c>
      <c r="AM29" s="1">
        <v>11</v>
      </c>
      <c r="AN29" s="1">
        <v>0</v>
      </c>
      <c r="AO29" s="1">
        <v>0</v>
      </c>
      <c r="AP29" s="1">
        <v>0</v>
      </c>
      <c r="AQ29" s="1">
        <v>1</v>
      </c>
      <c r="AR29" s="1">
        <v>0</v>
      </c>
      <c r="AT29" s="1">
        <v>286</v>
      </c>
      <c r="AU29" s="71" t="s">
        <v>1245</v>
      </c>
      <c r="AV29" s="71" t="s">
        <v>1246</v>
      </c>
      <c r="AW29" s="1">
        <v>0</v>
      </c>
      <c r="AX29" s="71" t="s">
        <v>1247</v>
      </c>
      <c r="AY29" s="71" t="s">
        <v>1248</v>
      </c>
      <c r="AZ29" s="71" t="s">
        <v>1249</v>
      </c>
      <c r="BA29" s="1">
        <v>11</v>
      </c>
      <c r="BB29" s="1" t="s">
        <v>167</v>
      </c>
      <c r="BC29" s="1" t="s">
        <v>178</v>
      </c>
      <c r="BD29" s="1" t="s">
        <v>124</v>
      </c>
      <c r="BE29" s="1" t="s">
        <v>138</v>
      </c>
      <c r="BF29" s="1" t="s">
        <v>434</v>
      </c>
      <c r="BG29" s="1" t="s">
        <v>124</v>
      </c>
      <c r="BH29" s="1" t="s">
        <v>135</v>
      </c>
      <c r="BI29" s="1" t="s">
        <v>717</v>
      </c>
      <c r="BJ29" s="1" t="s">
        <v>158</v>
      </c>
      <c r="BK29" s="1">
        <v>90</v>
      </c>
      <c r="BL29" s="1" t="s">
        <v>132</v>
      </c>
      <c r="BM29" s="1">
        <v>30</v>
      </c>
      <c r="BN29" s="1">
        <v>30</v>
      </c>
      <c r="BO29" s="1">
        <v>30</v>
      </c>
      <c r="BP29" s="1">
        <v>0</v>
      </c>
      <c r="BQ29" s="1">
        <v>10</v>
      </c>
      <c r="BT29" s="1">
        <v>10</v>
      </c>
      <c r="BU29" s="1">
        <v>0</v>
      </c>
      <c r="BV29" s="1">
        <v>20</v>
      </c>
      <c r="BW29" s="1">
        <v>70</v>
      </c>
      <c r="BX29" s="1">
        <v>0</v>
      </c>
      <c r="BY29" s="1" t="s">
        <v>518</v>
      </c>
      <c r="BZ29" s="1" t="s">
        <v>1213</v>
      </c>
      <c r="CA29" s="1" t="s">
        <v>518</v>
      </c>
      <c r="CB29" s="1" t="s">
        <v>518</v>
      </c>
      <c r="CC29" s="1" t="s">
        <v>745</v>
      </c>
      <c r="CD29" s="1" t="s">
        <v>518</v>
      </c>
      <c r="CE29" s="1" t="s">
        <v>518</v>
      </c>
      <c r="CF29" s="1" t="s">
        <v>518</v>
      </c>
      <c r="CH29" s="1" t="s">
        <v>518</v>
      </c>
      <c r="CJ29" s="1" t="s">
        <v>518</v>
      </c>
      <c r="CK29" s="1" t="s">
        <v>745</v>
      </c>
      <c r="CL29" s="1" t="s">
        <v>518</v>
      </c>
      <c r="CM29" s="1" t="s">
        <v>518</v>
      </c>
      <c r="CO29" s="1" t="s">
        <v>1250</v>
      </c>
      <c r="CP29" s="1" t="s">
        <v>1251</v>
      </c>
      <c r="CQ29" s="1" t="s">
        <v>132</v>
      </c>
      <c r="CS29" s="1" t="s">
        <v>1252</v>
      </c>
    </row>
    <row r="30" spans="1:97" x14ac:dyDescent="0.2">
      <c r="A30" s="1" t="s">
        <v>161</v>
      </c>
      <c r="B30" s="1" t="s">
        <v>89</v>
      </c>
      <c r="C30" s="1" t="s">
        <v>90</v>
      </c>
      <c r="D30" s="1" t="s">
        <v>162</v>
      </c>
      <c r="E30" s="1" t="s">
        <v>172</v>
      </c>
      <c r="F30" s="1" t="s">
        <v>828</v>
      </c>
      <c r="G30" s="1">
        <v>39.095550000000003</v>
      </c>
      <c r="H30" s="1">
        <v>-77.542400000000001</v>
      </c>
      <c r="I30" s="1" t="s">
        <v>829</v>
      </c>
      <c r="J30" s="2">
        <v>45571</v>
      </c>
      <c r="K30" s="1">
        <v>7</v>
      </c>
      <c r="L30" s="1" t="s">
        <v>244</v>
      </c>
      <c r="M30" s="1" t="s">
        <v>1253</v>
      </c>
      <c r="O30" s="1">
        <v>12</v>
      </c>
      <c r="P30" s="1">
        <v>4</v>
      </c>
      <c r="Q30" s="1" t="s">
        <v>214</v>
      </c>
      <c r="R30" s="1" t="s">
        <v>450</v>
      </c>
      <c r="S30" s="1" t="s">
        <v>421</v>
      </c>
      <c r="T30" s="1">
        <v>60</v>
      </c>
      <c r="U30" s="1">
        <v>90</v>
      </c>
      <c r="V30" s="1">
        <v>90</v>
      </c>
      <c r="X30" s="1" t="s">
        <v>1254</v>
      </c>
      <c r="Y30" s="1">
        <v>7</v>
      </c>
      <c r="Z30" s="1">
        <v>44</v>
      </c>
      <c r="AA30" s="1">
        <v>0</v>
      </c>
      <c r="AB30" s="1">
        <v>1</v>
      </c>
      <c r="AC30" s="1">
        <v>0</v>
      </c>
      <c r="AD30" s="1">
        <v>13</v>
      </c>
      <c r="AE30" s="1">
        <v>0</v>
      </c>
      <c r="AF30" s="1">
        <v>4</v>
      </c>
      <c r="AG30" s="1">
        <v>12</v>
      </c>
      <c r="AH30" s="1">
        <v>6</v>
      </c>
      <c r="AI30" s="1">
        <v>73</v>
      </c>
      <c r="AJ30" s="1">
        <v>15</v>
      </c>
      <c r="AK30" s="1">
        <v>39</v>
      </c>
      <c r="AL30" s="1">
        <v>22</v>
      </c>
      <c r="AM30" s="1">
        <v>5</v>
      </c>
      <c r="AN30" s="1">
        <v>0</v>
      </c>
      <c r="AO30" s="1">
        <v>0</v>
      </c>
      <c r="AP30" s="1">
        <v>0</v>
      </c>
      <c r="AQ30" s="1">
        <v>1</v>
      </c>
      <c r="AR30" s="1">
        <v>0</v>
      </c>
      <c r="AT30" s="1">
        <v>242</v>
      </c>
      <c r="AU30" s="71" t="s">
        <v>1255</v>
      </c>
      <c r="AV30" s="71" t="s">
        <v>1256</v>
      </c>
      <c r="AW30" s="1">
        <v>0</v>
      </c>
      <c r="AX30" s="71" t="s">
        <v>1257</v>
      </c>
      <c r="AY30" s="71" t="s">
        <v>1258</v>
      </c>
      <c r="AZ30" s="71" t="s">
        <v>1259</v>
      </c>
      <c r="BA30" s="1">
        <v>7</v>
      </c>
      <c r="BB30" s="1" t="s">
        <v>128</v>
      </c>
      <c r="BC30" s="1" t="s">
        <v>178</v>
      </c>
      <c r="BD30" s="1" t="s">
        <v>124</v>
      </c>
      <c r="BE30" s="1" t="s">
        <v>138</v>
      </c>
      <c r="BF30" s="1" t="s">
        <v>434</v>
      </c>
      <c r="BG30" s="1" t="s">
        <v>124</v>
      </c>
      <c r="BH30" s="1" t="s">
        <v>140</v>
      </c>
      <c r="BI30" s="1" t="s">
        <v>249</v>
      </c>
      <c r="BJ30" s="1" t="s">
        <v>158</v>
      </c>
      <c r="BK30" s="1">
        <v>90</v>
      </c>
      <c r="BL30" s="1" t="s">
        <v>127</v>
      </c>
      <c r="BM30" s="1">
        <v>40</v>
      </c>
      <c r="BN30" s="1">
        <v>30</v>
      </c>
      <c r="BO30" s="1">
        <v>10</v>
      </c>
      <c r="BP30" s="1">
        <v>15</v>
      </c>
      <c r="BQ30" s="1">
        <v>5</v>
      </c>
      <c r="BR30" s="1">
        <v>0</v>
      </c>
      <c r="BT30" s="1">
        <v>5</v>
      </c>
      <c r="BU30" s="1">
        <v>5</v>
      </c>
      <c r="BV30" s="1">
        <v>10</v>
      </c>
      <c r="BW30" s="1">
        <v>80</v>
      </c>
      <c r="BX30" s="1">
        <v>0</v>
      </c>
      <c r="BY30" s="1" t="s">
        <v>518</v>
      </c>
      <c r="BZ30" s="1" t="s">
        <v>545</v>
      </c>
      <c r="CA30" s="1" t="s">
        <v>518</v>
      </c>
      <c r="CB30" s="1" t="s">
        <v>518</v>
      </c>
      <c r="CC30" s="1" t="s">
        <v>545</v>
      </c>
      <c r="CD30" s="1" t="s">
        <v>518</v>
      </c>
      <c r="CE30" s="1" t="s">
        <v>518</v>
      </c>
      <c r="CF30" s="1" t="s">
        <v>518</v>
      </c>
      <c r="CH30" s="1" t="s">
        <v>518</v>
      </c>
      <c r="CI30" s="1" t="s">
        <v>518</v>
      </c>
      <c r="CJ30" s="1" t="s">
        <v>518</v>
      </c>
      <c r="CK30" s="1" t="s">
        <v>1213</v>
      </c>
      <c r="CL30" s="1" t="s">
        <v>518</v>
      </c>
      <c r="CO30" s="1" t="s">
        <v>1260</v>
      </c>
      <c r="CP30" s="1" t="s">
        <v>1261</v>
      </c>
      <c r="CQ30" s="1" t="s">
        <v>194</v>
      </c>
      <c r="CS30" s="1" t="s">
        <v>1262</v>
      </c>
    </row>
    <row r="31" spans="1:97" x14ac:dyDescent="0.2">
      <c r="A31" s="1" t="s">
        <v>161</v>
      </c>
      <c r="B31" s="1" t="s">
        <v>89</v>
      </c>
      <c r="C31" s="1" t="s">
        <v>90</v>
      </c>
      <c r="D31" s="1" t="s">
        <v>162</v>
      </c>
      <c r="E31" s="1" t="s">
        <v>246</v>
      </c>
      <c r="F31" s="1" t="s">
        <v>764</v>
      </c>
      <c r="G31" s="1">
        <v>39.193939</v>
      </c>
      <c r="H31" s="1">
        <v>-77.667640000000006</v>
      </c>
      <c r="I31" s="1" t="s">
        <v>363</v>
      </c>
      <c r="J31" s="2">
        <v>45582</v>
      </c>
      <c r="K31" s="1">
        <v>3</v>
      </c>
      <c r="L31" s="1" t="s">
        <v>244</v>
      </c>
      <c r="M31" s="1" t="s">
        <v>449</v>
      </c>
      <c r="O31" s="1">
        <v>20</v>
      </c>
      <c r="P31" s="1">
        <v>5</v>
      </c>
      <c r="Q31" s="1" t="s">
        <v>122</v>
      </c>
      <c r="R31" s="1" t="s">
        <v>450</v>
      </c>
      <c r="S31" s="1" t="s">
        <v>559</v>
      </c>
      <c r="T31" s="1">
        <v>90</v>
      </c>
      <c r="U31" s="1">
        <v>90</v>
      </c>
      <c r="X31" s="1" t="s">
        <v>1263</v>
      </c>
      <c r="Y31" s="1">
        <v>10</v>
      </c>
      <c r="Z31" s="1">
        <v>14</v>
      </c>
      <c r="AA31" s="1">
        <v>0</v>
      </c>
      <c r="AB31" s="1">
        <v>1</v>
      </c>
      <c r="AC31" s="1">
        <v>0</v>
      </c>
      <c r="AD31" s="1">
        <v>7</v>
      </c>
      <c r="AE31" s="1">
        <v>0</v>
      </c>
      <c r="AF31" s="1">
        <v>148</v>
      </c>
      <c r="AG31" s="1">
        <v>0</v>
      </c>
      <c r="AH31" s="1">
        <v>6</v>
      </c>
      <c r="AI31" s="1">
        <v>190</v>
      </c>
      <c r="AJ31" s="1">
        <v>110</v>
      </c>
      <c r="AK31" s="1">
        <v>69</v>
      </c>
      <c r="AL31" s="1">
        <v>6</v>
      </c>
      <c r="AM31" s="1">
        <v>1</v>
      </c>
      <c r="AN31" s="1">
        <v>3</v>
      </c>
      <c r="AO31" s="1">
        <v>0</v>
      </c>
      <c r="AP31" s="1">
        <v>2</v>
      </c>
      <c r="AQ31" s="1">
        <v>2</v>
      </c>
      <c r="AR31" s="1">
        <v>1</v>
      </c>
      <c r="AS31" s="1" t="s">
        <v>1264</v>
      </c>
      <c r="AT31" s="1">
        <v>570</v>
      </c>
      <c r="AU31" s="71" t="s">
        <v>1265</v>
      </c>
      <c r="AV31" s="71" t="s">
        <v>1266</v>
      </c>
      <c r="AW31" s="71" t="s">
        <v>1267</v>
      </c>
      <c r="AX31" s="71" t="s">
        <v>1268</v>
      </c>
      <c r="AY31" s="71" t="s">
        <v>1269</v>
      </c>
      <c r="AZ31" s="71" t="s">
        <v>1270</v>
      </c>
      <c r="BA31" s="1">
        <v>9</v>
      </c>
      <c r="BB31" s="1" t="s">
        <v>167</v>
      </c>
      <c r="BC31" s="1" t="s">
        <v>124</v>
      </c>
      <c r="BD31" s="1" t="s">
        <v>124</v>
      </c>
      <c r="BE31" s="1" t="s">
        <v>1271</v>
      </c>
      <c r="BF31" s="1" t="s">
        <v>434</v>
      </c>
      <c r="BG31" s="1" t="s">
        <v>124</v>
      </c>
      <c r="BH31" s="1" t="s">
        <v>135</v>
      </c>
      <c r="BI31" s="1" t="s">
        <v>963</v>
      </c>
      <c r="BJ31" s="1" t="s">
        <v>131</v>
      </c>
      <c r="BK31" s="1">
        <v>50</v>
      </c>
      <c r="BL31" s="1" t="s">
        <v>216</v>
      </c>
      <c r="BM31" s="1">
        <v>33</v>
      </c>
      <c r="BN31" s="1">
        <v>33</v>
      </c>
      <c r="BO31" s="1">
        <v>34</v>
      </c>
      <c r="BP31" s="1">
        <v>0</v>
      </c>
      <c r="BQ31" s="1">
        <v>0</v>
      </c>
      <c r="BT31" s="1">
        <v>10</v>
      </c>
      <c r="BU31" s="1">
        <v>0</v>
      </c>
      <c r="BV31" s="1">
        <v>10</v>
      </c>
      <c r="BW31" s="1">
        <v>30</v>
      </c>
      <c r="BX31" s="1">
        <v>50</v>
      </c>
      <c r="BY31" s="1" t="s">
        <v>518</v>
      </c>
      <c r="BZ31" s="1" t="s">
        <v>1213</v>
      </c>
      <c r="CA31" s="1" t="s">
        <v>518</v>
      </c>
      <c r="CB31" s="1" t="s">
        <v>518</v>
      </c>
      <c r="CC31" s="1" t="s">
        <v>1213</v>
      </c>
      <c r="CD31" s="1" t="s">
        <v>518</v>
      </c>
      <c r="CE31" s="1" t="s">
        <v>518</v>
      </c>
      <c r="CF31" s="1" t="s">
        <v>518</v>
      </c>
      <c r="CH31" s="1" t="s">
        <v>745</v>
      </c>
      <c r="CI31" s="1" t="s">
        <v>1272</v>
      </c>
      <c r="CJ31" s="1" t="s">
        <v>518</v>
      </c>
      <c r="CK31" s="1" t="s">
        <v>545</v>
      </c>
      <c r="CL31" s="1" t="s">
        <v>1213</v>
      </c>
      <c r="CM31" s="1" t="s">
        <v>1213</v>
      </c>
      <c r="CN31" s="1" t="s">
        <v>1273</v>
      </c>
      <c r="CO31" s="1" t="s">
        <v>913</v>
      </c>
      <c r="CP31" s="1" t="s">
        <v>1274</v>
      </c>
      <c r="CQ31" s="1" t="s">
        <v>194</v>
      </c>
      <c r="CS31" s="1" t="s">
        <v>1275</v>
      </c>
    </row>
    <row r="32" spans="1:97" x14ac:dyDescent="0.2">
      <c r="A32" s="1" t="s">
        <v>161</v>
      </c>
      <c r="B32" s="1" t="s">
        <v>89</v>
      </c>
      <c r="C32" s="1" t="s">
        <v>90</v>
      </c>
      <c r="D32" s="1" t="s">
        <v>162</v>
      </c>
      <c r="E32" s="1" t="s">
        <v>791</v>
      </c>
      <c r="F32" s="1" t="s">
        <v>791</v>
      </c>
      <c r="G32" s="1">
        <v>39.288153299999998</v>
      </c>
      <c r="H32" s="1">
        <v>-77.736133699999996</v>
      </c>
      <c r="I32" s="1" t="s">
        <v>792</v>
      </c>
      <c r="J32" s="2">
        <v>45589</v>
      </c>
      <c r="K32" s="1">
        <v>4</v>
      </c>
      <c r="L32" s="1" t="s">
        <v>244</v>
      </c>
      <c r="M32" s="1" t="s">
        <v>1276</v>
      </c>
      <c r="O32" s="1">
        <v>25</v>
      </c>
      <c r="P32" s="1">
        <v>6</v>
      </c>
      <c r="Q32" s="1" t="s">
        <v>214</v>
      </c>
      <c r="R32" s="1" t="s">
        <v>450</v>
      </c>
      <c r="S32" s="1" t="s">
        <v>840</v>
      </c>
      <c r="T32" s="1">
        <v>90</v>
      </c>
      <c r="U32" s="1">
        <v>90</v>
      </c>
      <c r="V32" s="1">
        <v>90</v>
      </c>
      <c r="X32" s="1" t="s">
        <v>1277</v>
      </c>
      <c r="Y32" s="1">
        <v>15</v>
      </c>
      <c r="Z32" s="1">
        <v>0</v>
      </c>
      <c r="AA32" s="1">
        <v>0</v>
      </c>
      <c r="AB32" s="1">
        <v>1</v>
      </c>
      <c r="AC32" s="1">
        <v>0</v>
      </c>
      <c r="AD32" s="1">
        <v>0</v>
      </c>
      <c r="AE32" s="1">
        <v>1</v>
      </c>
      <c r="AF32" s="1">
        <v>79</v>
      </c>
      <c r="AG32" s="1">
        <v>0</v>
      </c>
      <c r="AH32" s="1">
        <v>0</v>
      </c>
      <c r="AI32" s="1">
        <v>143</v>
      </c>
      <c r="AJ32" s="1">
        <v>2</v>
      </c>
      <c r="AK32" s="1">
        <v>49</v>
      </c>
      <c r="AL32" s="1">
        <v>4</v>
      </c>
      <c r="AM32" s="1">
        <v>0</v>
      </c>
      <c r="AN32" s="1">
        <v>1</v>
      </c>
      <c r="AO32" s="1">
        <v>0</v>
      </c>
      <c r="AP32" s="1">
        <v>0</v>
      </c>
      <c r="AQ32" s="1">
        <v>1</v>
      </c>
      <c r="AR32" s="1">
        <v>0</v>
      </c>
      <c r="AT32" s="1">
        <v>296</v>
      </c>
      <c r="AU32" s="1">
        <v>27.7027027</v>
      </c>
      <c r="AV32" s="71" t="s">
        <v>1278</v>
      </c>
      <c r="AW32" s="1">
        <v>0</v>
      </c>
      <c r="AX32" s="71" t="s">
        <v>1279</v>
      </c>
      <c r="AY32" s="71" t="s">
        <v>1280</v>
      </c>
      <c r="AZ32" s="71" t="s">
        <v>1281</v>
      </c>
      <c r="BA32" s="1">
        <v>8</v>
      </c>
      <c r="BB32" s="1" t="s">
        <v>143</v>
      </c>
      <c r="BC32" s="1" t="s">
        <v>178</v>
      </c>
      <c r="BD32" s="1" t="s">
        <v>124</v>
      </c>
      <c r="BE32" s="1" t="s">
        <v>138</v>
      </c>
      <c r="BF32" s="1" t="s">
        <v>1282</v>
      </c>
      <c r="BG32" s="1" t="s">
        <v>124</v>
      </c>
      <c r="BH32" s="1" t="s">
        <v>135</v>
      </c>
      <c r="BI32" s="1" t="s">
        <v>156</v>
      </c>
      <c r="BJ32" s="1" t="s">
        <v>98</v>
      </c>
      <c r="BK32" s="1">
        <v>50</v>
      </c>
      <c r="BL32" s="1" t="s">
        <v>132</v>
      </c>
      <c r="BM32" s="1">
        <v>40</v>
      </c>
      <c r="BN32" s="1">
        <v>50</v>
      </c>
      <c r="BO32" s="1">
        <v>10</v>
      </c>
      <c r="BP32" s="1">
        <v>0</v>
      </c>
      <c r="BQ32" s="1">
        <v>0</v>
      </c>
      <c r="BT32" s="1">
        <v>0</v>
      </c>
      <c r="BU32" s="1">
        <v>10</v>
      </c>
      <c r="BV32" s="1">
        <v>80</v>
      </c>
      <c r="BW32" s="1">
        <v>10</v>
      </c>
      <c r="BX32" s="1">
        <v>0</v>
      </c>
      <c r="BY32" s="1" t="s">
        <v>518</v>
      </c>
      <c r="BZ32" s="1" t="s">
        <v>518</v>
      </c>
      <c r="CA32" s="1" t="s">
        <v>518</v>
      </c>
      <c r="CB32" s="1" t="s">
        <v>518</v>
      </c>
      <c r="CC32" s="1" t="s">
        <v>1213</v>
      </c>
      <c r="CD32" s="1" t="s">
        <v>518</v>
      </c>
      <c r="CE32" s="1" t="s">
        <v>518</v>
      </c>
      <c r="CF32" s="1" t="s">
        <v>518</v>
      </c>
      <c r="CH32" s="1" t="s">
        <v>518</v>
      </c>
      <c r="CJ32" s="1" t="s">
        <v>518</v>
      </c>
      <c r="CK32" s="1" t="s">
        <v>745</v>
      </c>
      <c r="CL32" s="1" t="s">
        <v>1213</v>
      </c>
      <c r="CO32" s="1" t="s">
        <v>913</v>
      </c>
      <c r="CP32" s="1" t="s">
        <v>1283</v>
      </c>
      <c r="CQ32" s="1" t="s">
        <v>132</v>
      </c>
      <c r="CS32" s="1" t="s">
        <v>1284</v>
      </c>
    </row>
    <row r="33" spans="1:97" ht="22.5" x14ac:dyDescent="0.2">
      <c r="A33" s="1" t="s">
        <v>161</v>
      </c>
      <c r="B33" s="1" t="s">
        <v>89</v>
      </c>
      <c r="C33" s="1" t="s">
        <v>90</v>
      </c>
      <c r="D33" s="1" t="s">
        <v>162</v>
      </c>
      <c r="E33" s="1" t="s">
        <v>900</v>
      </c>
      <c r="F33" s="1" t="s">
        <v>901</v>
      </c>
      <c r="G33" s="1">
        <v>39.287944000000003</v>
      </c>
      <c r="H33" s="1">
        <v>-77.737975000000006</v>
      </c>
      <c r="I33" s="3" t="s">
        <v>344</v>
      </c>
      <c r="J33" s="2">
        <v>45589</v>
      </c>
      <c r="K33" s="1">
        <v>4</v>
      </c>
      <c r="L33" s="1" t="s">
        <v>244</v>
      </c>
      <c r="M33" s="1" t="s">
        <v>1276</v>
      </c>
      <c r="O33" s="1">
        <v>20</v>
      </c>
      <c r="P33" s="1">
        <v>3</v>
      </c>
      <c r="Q33" s="1" t="s">
        <v>214</v>
      </c>
      <c r="R33" s="1" t="s">
        <v>450</v>
      </c>
      <c r="S33" s="1" t="s">
        <v>441</v>
      </c>
      <c r="T33" s="1">
        <v>90</v>
      </c>
      <c r="X33" s="1" t="s">
        <v>1285</v>
      </c>
      <c r="Y33" s="1">
        <v>5</v>
      </c>
      <c r="Z33" s="1">
        <v>0</v>
      </c>
      <c r="AA33" s="1">
        <v>0</v>
      </c>
      <c r="AB33" s="1">
        <v>1</v>
      </c>
      <c r="AC33" s="1">
        <v>0</v>
      </c>
      <c r="AD33" s="1">
        <v>0</v>
      </c>
      <c r="AE33" s="1">
        <v>245</v>
      </c>
      <c r="AF33" s="1">
        <v>15</v>
      </c>
      <c r="AG33" s="1">
        <v>0</v>
      </c>
      <c r="AH33" s="1">
        <v>3</v>
      </c>
      <c r="AI33" s="1">
        <v>24</v>
      </c>
      <c r="AJ33" s="1">
        <v>11</v>
      </c>
      <c r="AK33" s="1">
        <v>0</v>
      </c>
      <c r="AL33" s="1">
        <v>3</v>
      </c>
      <c r="AM33" s="1">
        <v>1</v>
      </c>
      <c r="AN33" s="1">
        <v>15</v>
      </c>
      <c r="AO33" s="1">
        <v>0</v>
      </c>
      <c r="AP33" s="1">
        <v>0</v>
      </c>
      <c r="AQ33" s="1">
        <v>0</v>
      </c>
      <c r="AR33" s="1">
        <v>2</v>
      </c>
      <c r="AS33" s="1" t="s">
        <v>568</v>
      </c>
      <c r="AT33" s="1">
        <v>325</v>
      </c>
      <c r="AU33" s="71" t="s">
        <v>1286</v>
      </c>
      <c r="AV33" s="71" t="s">
        <v>1287</v>
      </c>
      <c r="AW33" s="1">
        <v>0</v>
      </c>
      <c r="AX33" s="1">
        <v>0</v>
      </c>
      <c r="AY33" s="71" t="s">
        <v>1288</v>
      </c>
      <c r="AZ33" s="71" t="s">
        <v>1289</v>
      </c>
      <c r="BA33" s="1">
        <v>10</v>
      </c>
      <c r="BB33" s="1" t="s">
        <v>167</v>
      </c>
      <c r="BC33" s="1" t="s">
        <v>178</v>
      </c>
      <c r="BD33" s="1" t="s">
        <v>124</v>
      </c>
      <c r="BE33" s="1" t="s">
        <v>138</v>
      </c>
      <c r="BF33" s="1" t="s">
        <v>1290</v>
      </c>
      <c r="BG33" s="1" t="s">
        <v>124</v>
      </c>
      <c r="BH33" s="1" t="s">
        <v>135</v>
      </c>
      <c r="BI33" s="1" t="s">
        <v>156</v>
      </c>
      <c r="BJ33" s="1" t="s">
        <v>98</v>
      </c>
      <c r="BK33" s="1">
        <v>50</v>
      </c>
      <c r="BL33" s="1" t="s">
        <v>216</v>
      </c>
      <c r="BM33" s="1">
        <v>80</v>
      </c>
      <c r="BN33" s="1">
        <v>20</v>
      </c>
      <c r="BO33" s="1">
        <v>0</v>
      </c>
      <c r="BP33" s="1">
        <v>0</v>
      </c>
      <c r="BQ33" s="1">
        <v>0</v>
      </c>
      <c r="BT33" s="1">
        <v>5</v>
      </c>
      <c r="BU33" s="1">
        <v>60</v>
      </c>
      <c r="BV33" s="1">
        <v>0</v>
      </c>
      <c r="BW33" s="1">
        <v>30</v>
      </c>
      <c r="BX33" s="1">
        <v>5</v>
      </c>
      <c r="BY33" s="1" t="s">
        <v>518</v>
      </c>
      <c r="BZ33" s="1" t="s">
        <v>1213</v>
      </c>
      <c r="CA33" s="1" t="s">
        <v>518</v>
      </c>
      <c r="CB33" s="1" t="s">
        <v>1213</v>
      </c>
      <c r="CC33" s="1" t="s">
        <v>1213</v>
      </c>
      <c r="CD33" s="1" t="s">
        <v>518</v>
      </c>
      <c r="CE33" s="1" t="s">
        <v>518</v>
      </c>
      <c r="CF33" s="1" t="s">
        <v>518</v>
      </c>
      <c r="CH33" s="1" t="s">
        <v>518</v>
      </c>
      <c r="CJ33" s="1" t="s">
        <v>518</v>
      </c>
      <c r="CK33" s="1" t="s">
        <v>745</v>
      </c>
      <c r="CL33" s="1" t="s">
        <v>518</v>
      </c>
      <c r="CO33" s="1" t="s">
        <v>913</v>
      </c>
      <c r="CP33" s="1" t="s">
        <v>1291</v>
      </c>
      <c r="CQ33" s="1" t="s">
        <v>132</v>
      </c>
      <c r="CS33" s="1" t="s">
        <v>1292</v>
      </c>
    </row>
    <row r="34" spans="1:97" ht="22.5" x14ac:dyDescent="0.2">
      <c r="A34" s="1" t="s">
        <v>161</v>
      </c>
      <c r="B34" s="1" t="s">
        <v>89</v>
      </c>
      <c r="C34" s="1" t="s">
        <v>90</v>
      </c>
      <c r="D34" s="1" t="s">
        <v>162</v>
      </c>
      <c r="E34" s="1" t="s">
        <v>172</v>
      </c>
      <c r="F34" s="1" t="s">
        <v>862</v>
      </c>
      <c r="G34" s="1">
        <v>39.101565000000001</v>
      </c>
      <c r="H34" s="1">
        <v>-77.580112</v>
      </c>
      <c r="I34" s="3" t="s">
        <v>863</v>
      </c>
      <c r="J34" s="2">
        <v>45592</v>
      </c>
      <c r="K34" s="1">
        <v>5</v>
      </c>
      <c r="L34" s="1" t="s">
        <v>244</v>
      </c>
      <c r="M34" s="1" t="s">
        <v>428</v>
      </c>
      <c r="O34" s="1">
        <v>8</v>
      </c>
      <c r="P34" s="1">
        <v>4</v>
      </c>
      <c r="Q34" s="1" t="s">
        <v>214</v>
      </c>
      <c r="R34" s="1" t="s">
        <v>450</v>
      </c>
      <c r="S34" s="1" t="s">
        <v>800</v>
      </c>
      <c r="T34" s="1">
        <v>90</v>
      </c>
      <c r="U34" s="1">
        <v>90</v>
      </c>
      <c r="X34" s="1" t="s">
        <v>1293</v>
      </c>
      <c r="Y34" s="1">
        <v>2</v>
      </c>
      <c r="Z34" s="1">
        <v>8</v>
      </c>
      <c r="AA34" s="1">
        <v>0</v>
      </c>
      <c r="AB34" s="1">
        <v>0</v>
      </c>
      <c r="AC34" s="1">
        <v>3</v>
      </c>
      <c r="AD34" s="1">
        <v>2</v>
      </c>
      <c r="AE34" s="1">
        <v>0</v>
      </c>
      <c r="AF34" s="1">
        <v>3</v>
      </c>
      <c r="AG34" s="1">
        <v>18</v>
      </c>
      <c r="AH34" s="1">
        <v>0</v>
      </c>
      <c r="AI34" s="1">
        <v>131</v>
      </c>
      <c r="AJ34" s="1">
        <v>73</v>
      </c>
      <c r="AK34" s="1">
        <v>132</v>
      </c>
      <c r="AL34" s="1">
        <v>4</v>
      </c>
      <c r="AM34" s="1">
        <v>3</v>
      </c>
      <c r="AN34" s="71" t="s">
        <v>1294</v>
      </c>
      <c r="AO34" s="1">
        <v>0</v>
      </c>
      <c r="AP34" s="1">
        <v>0</v>
      </c>
      <c r="AQ34" s="1">
        <v>0</v>
      </c>
      <c r="AR34" s="1">
        <v>2</v>
      </c>
      <c r="AS34" s="1" t="s">
        <v>568</v>
      </c>
      <c r="AT34" s="1">
        <v>381</v>
      </c>
      <c r="AU34" s="71" t="s">
        <v>1295</v>
      </c>
      <c r="AV34" s="71" t="s">
        <v>1296</v>
      </c>
      <c r="AW34" s="1">
        <v>0</v>
      </c>
      <c r="AX34" s="71" t="s">
        <v>1297</v>
      </c>
      <c r="AY34" s="71" t="s">
        <v>1298</v>
      </c>
      <c r="AZ34" s="71" t="s">
        <v>1299</v>
      </c>
      <c r="BA34" s="1">
        <v>10</v>
      </c>
      <c r="BB34" s="1" t="s">
        <v>167</v>
      </c>
      <c r="BC34" s="1" t="s">
        <v>433</v>
      </c>
      <c r="BD34" s="1" t="s">
        <v>124</v>
      </c>
      <c r="BE34" s="1" t="s">
        <v>138</v>
      </c>
      <c r="BF34" s="1" t="s">
        <v>434</v>
      </c>
      <c r="BG34" s="1" t="s">
        <v>124</v>
      </c>
      <c r="BH34" s="1" t="s">
        <v>135</v>
      </c>
      <c r="BI34" s="1" t="s">
        <v>249</v>
      </c>
      <c r="BJ34" s="1" t="s">
        <v>98</v>
      </c>
      <c r="BK34" s="1">
        <v>90</v>
      </c>
      <c r="BL34" s="1" t="s">
        <v>127</v>
      </c>
      <c r="BM34" s="1">
        <v>25</v>
      </c>
      <c r="BN34" s="1">
        <v>25</v>
      </c>
      <c r="BO34" s="1">
        <v>50</v>
      </c>
      <c r="BP34" s="1">
        <v>0</v>
      </c>
      <c r="BQ34" s="1">
        <v>0</v>
      </c>
      <c r="BT34" s="1">
        <v>0</v>
      </c>
      <c r="BU34" s="1">
        <v>0</v>
      </c>
      <c r="BV34" s="1">
        <v>25</v>
      </c>
      <c r="BW34" s="1">
        <v>75</v>
      </c>
      <c r="BX34" s="1">
        <v>0</v>
      </c>
      <c r="BY34" s="1" t="s">
        <v>228</v>
      </c>
      <c r="BZ34" s="1" t="s">
        <v>111</v>
      </c>
      <c r="CA34" s="1" t="s">
        <v>228</v>
      </c>
      <c r="CB34" s="1" t="s">
        <v>228</v>
      </c>
      <c r="CC34" s="1" t="s">
        <v>111</v>
      </c>
      <c r="CD34" s="1" t="s">
        <v>228</v>
      </c>
      <c r="CE34" s="1" t="s">
        <v>228</v>
      </c>
      <c r="CF34" s="1" t="s">
        <v>228</v>
      </c>
      <c r="CH34" s="1" t="s">
        <v>228</v>
      </c>
      <c r="CJ34" s="1" t="s">
        <v>228</v>
      </c>
      <c r="CK34" s="1" t="s">
        <v>111</v>
      </c>
      <c r="CL34" s="1" t="s">
        <v>228</v>
      </c>
      <c r="CM34" s="1" t="s">
        <v>104</v>
      </c>
      <c r="CN34" s="1" t="s">
        <v>1300</v>
      </c>
      <c r="CO34" s="1" t="s">
        <v>1301</v>
      </c>
      <c r="CP34" s="1" t="s">
        <v>1302</v>
      </c>
      <c r="CQ34" s="1" t="s">
        <v>127</v>
      </c>
      <c r="CS34" s="1" t="s">
        <v>1303</v>
      </c>
    </row>
    <row r="35" spans="1:97" x14ac:dyDescent="0.2">
      <c r="A35" s="1" t="s">
        <v>161</v>
      </c>
      <c r="B35" s="1" t="s">
        <v>89</v>
      </c>
      <c r="C35" s="1" t="s">
        <v>90</v>
      </c>
      <c r="D35" s="1" t="s">
        <v>162</v>
      </c>
      <c r="E35" s="1" t="s">
        <v>1304</v>
      </c>
      <c r="F35" s="1" t="s">
        <v>1305</v>
      </c>
      <c r="G35" s="1">
        <v>39.05071512</v>
      </c>
      <c r="H35" s="1">
        <v>-77.397382809999996</v>
      </c>
      <c r="J35" s="2">
        <v>45585</v>
      </c>
      <c r="K35" s="1">
        <v>5</v>
      </c>
      <c r="L35" s="1" t="s">
        <v>244</v>
      </c>
      <c r="M35" s="1" t="s">
        <v>1306</v>
      </c>
      <c r="O35" s="1">
        <v>8</v>
      </c>
      <c r="P35" s="1">
        <v>4</v>
      </c>
      <c r="Q35" s="1" t="s">
        <v>214</v>
      </c>
      <c r="R35" s="1" t="s">
        <v>450</v>
      </c>
      <c r="S35" s="1" t="s">
        <v>1307</v>
      </c>
      <c r="T35" s="1">
        <v>90</v>
      </c>
      <c r="U35" s="1">
        <v>90</v>
      </c>
      <c r="V35" s="1">
        <v>90</v>
      </c>
      <c r="X35" s="1" t="s">
        <v>1308</v>
      </c>
      <c r="Y35" s="1">
        <v>3</v>
      </c>
      <c r="Z35" s="1">
        <v>47</v>
      </c>
      <c r="AA35" s="1">
        <v>2</v>
      </c>
      <c r="AB35" s="1">
        <v>1</v>
      </c>
      <c r="AC35" s="1">
        <v>0</v>
      </c>
      <c r="AD35" s="1">
        <v>9</v>
      </c>
      <c r="AE35" s="1">
        <v>0</v>
      </c>
      <c r="AF35" s="1">
        <v>6</v>
      </c>
      <c r="AG35" s="1">
        <v>1</v>
      </c>
      <c r="AH35" s="1">
        <v>0</v>
      </c>
      <c r="AI35" s="1">
        <v>34</v>
      </c>
      <c r="AJ35" s="1">
        <v>23</v>
      </c>
      <c r="AK35" s="1">
        <v>42</v>
      </c>
      <c r="AL35" s="1">
        <v>35</v>
      </c>
      <c r="AM35" s="1">
        <v>0</v>
      </c>
      <c r="AN35" s="1">
        <v>1</v>
      </c>
      <c r="AO35" s="1">
        <v>0</v>
      </c>
      <c r="AP35" s="1">
        <v>0</v>
      </c>
      <c r="AQ35" s="1">
        <v>0</v>
      </c>
      <c r="AR35" s="1">
        <v>3</v>
      </c>
      <c r="AS35" s="1" t="s">
        <v>1309</v>
      </c>
      <c r="AT35" s="1">
        <v>207</v>
      </c>
      <c r="AU35" s="71" t="s">
        <v>1310</v>
      </c>
      <c r="AV35" s="71" t="s">
        <v>1311</v>
      </c>
      <c r="AW35" s="1">
        <v>0</v>
      </c>
      <c r="AX35" s="71" t="s">
        <v>1312</v>
      </c>
      <c r="AY35" s="71" t="s">
        <v>1313</v>
      </c>
      <c r="AZ35" s="71" t="s">
        <v>1314</v>
      </c>
      <c r="BA35" s="1">
        <v>7</v>
      </c>
      <c r="BB35" s="1" t="s">
        <v>128</v>
      </c>
      <c r="BC35" s="1" t="s">
        <v>178</v>
      </c>
      <c r="BD35" s="1" t="s">
        <v>124</v>
      </c>
      <c r="BE35" s="1" t="s">
        <v>1315</v>
      </c>
      <c r="BF35" s="1" t="s">
        <v>583</v>
      </c>
      <c r="BG35" s="1" t="s">
        <v>124</v>
      </c>
      <c r="BH35" s="1" t="s">
        <v>140</v>
      </c>
      <c r="BI35" s="1" t="s">
        <v>1126</v>
      </c>
      <c r="BJ35" s="1" t="s">
        <v>158</v>
      </c>
      <c r="BK35" s="1">
        <v>90</v>
      </c>
      <c r="BL35" s="1" t="s">
        <v>142</v>
      </c>
      <c r="BM35" s="1">
        <v>0</v>
      </c>
      <c r="BN35" s="1">
        <v>0</v>
      </c>
      <c r="BO35" s="1">
        <v>100</v>
      </c>
      <c r="BP35" s="1">
        <v>0</v>
      </c>
      <c r="BQ35" s="1">
        <v>0</v>
      </c>
      <c r="BT35" s="1">
        <v>3</v>
      </c>
      <c r="BU35" s="1">
        <v>2</v>
      </c>
      <c r="BV35" s="1">
        <v>5</v>
      </c>
      <c r="BW35" s="1">
        <v>80</v>
      </c>
      <c r="BX35" s="1">
        <v>10</v>
      </c>
      <c r="BY35" s="1" t="s">
        <v>228</v>
      </c>
      <c r="BZ35" s="1" t="s">
        <v>545</v>
      </c>
      <c r="CA35" s="1" t="s">
        <v>228</v>
      </c>
      <c r="CB35" s="1" t="s">
        <v>228</v>
      </c>
      <c r="CC35" s="1" t="s">
        <v>111</v>
      </c>
      <c r="CD35" s="1" t="s">
        <v>228</v>
      </c>
      <c r="CE35" s="1" t="s">
        <v>228</v>
      </c>
      <c r="CF35" s="1" t="s">
        <v>228</v>
      </c>
      <c r="CH35" s="1" t="s">
        <v>228</v>
      </c>
      <c r="CJ35" s="1" t="s">
        <v>228</v>
      </c>
      <c r="CK35" s="1" t="s">
        <v>1316</v>
      </c>
      <c r="CL35" s="1" t="s">
        <v>228</v>
      </c>
      <c r="CP35" s="1" t="s">
        <v>1317</v>
      </c>
      <c r="CQ35" s="1" t="s">
        <v>194</v>
      </c>
      <c r="CS35" s="1" t="s">
        <v>1318</v>
      </c>
    </row>
    <row r="36" spans="1:97" x14ac:dyDescent="0.2">
      <c r="A36" s="1" t="s">
        <v>161</v>
      </c>
      <c r="B36" s="1" t="s">
        <v>89</v>
      </c>
      <c r="C36" s="1" t="s">
        <v>90</v>
      </c>
      <c r="D36" s="1" t="s">
        <v>162</v>
      </c>
      <c r="E36" s="1" t="s">
        <v>579</v>
      </c>
      <c r="F36" s="1" t="s">
        <v>579</v>
      </c>
      <c r="G36" s="1">
        <v>39.112709000000002</v>
      </c>
      <c r="H36" s="1">
        <v>-77.598332999999997</v>
      </c>
      <c r="I36" s="1" t="s">
        <v>381</v>
      </c>
      <c r="J36" s="2">
        <v>45576</v>
      </c>
      <c r="K36" s="1">
        <v>2</v>
      </c>
      <c r="L36" s="1" t="s">
        <v>244</v>
      </c>
      <c r="M36" s="1" t="s">
        <v>1319</v>
      </c>
      <c r="O36" s="1">
        <v>4</v>
      </c>
      <c r="P36" s="1">
        <v>4</v>
      </c>
      <c r="Q36" s="1" t="s">
        <v>214</v>
      </c>
      <c r="R36" s="1" t="s">
        <v>1320</v>
      </c>
      <c r="S36" s="1" t="s">
        <v>1321</v>
      </c>
      <c r="T36" s="1">
        <v>90</v>
      </c>
      <c r="U36" s="1">
        <v>90</v>
      </c>
      <c r="V36" s="1">
        <v>90</v>
      </c>
      <c r="W36" s="1">
        <v>90</v>
      </c>
      <c r="Y36" s="1">
        <v>1</v>
      </c>
      <c r="Z36" s="1">
        <v>2</v>
      </c>
      <c r="AA36" s="1">
        <v>0</v>
      </c>
      <c r="AB36" s="1">
        <v>1</v>
      </c>
      <c r="AC36" s="1">
        <v>1</v>
      </c>
      <c r="AD36" s="1">
        <v>0</v>
      </c>
      <c r="AE36" s="1">
        <v>0</v>
      </c>
      <c r="AF36" s="1">
        <v>7</v>
      </c>
      <c r="AG36" s="1">
        <v>0</v>
      </c>
      <c r="AH36" s="1">
        <v>7</v>
      </c>
      <c r="AI36" s="1">
        <v>71</v>
      </c>
      <c r="AJ36" s="1">
        <v>4</v>
      </c>
      <c r="AK36" s="1">
        <v>53</v>
      </c>
      <c r="AL36" s="1">
        <v>51</v>
      </c>
      <c r="AM36" s="1">
        <v>5</v>
      </c>
      <c r="AN36" s="1">
        <v>5</v>
      </c>
      <c r="AO36" s="1">
        <v>0</v>
      </c>
      <c r="AP36" s="1">
        <v>0</v>
      </c>
      <c r="AQ36" s="1">
        <v>0</v>
      </c>
      <c r="AR36" s="1">
        <v>0</v>
      </c>
      <c r="AT36" s="1">
        <v>208</v>
      </c>
      <c r="AU36" s="71" t="s">
        <v>1322</v>
      </c>
      <c r="AV36" s="71" t="s">
        <v>1323</v>
      </c>
      <c r="AW36" s="1">
        <v>0</v>
      </c>
      <c r="AX36" s="71" t="s">
        <v>1324</v>
      </c>
      <c r="AY36" s="71" t="s">
        <v>1325</v>
      </c>
      <c r="AZ36" s="71" t="s">
        <v>1326</v>
      </c>
      <c r="BA36" s="1">
        <v>9</v>
      </c>
      <c r="BB36" s="1" t="s">
        <v>167</v>
      </c>
      <c r="BC36" s="1" t="s">
        <v>129</v>
      </c>
      <c r="BD36" s="1" t="s">
        <v>1327</v>
      </c>
      <c r="BE36" s="1" t="s">
        <v>236</v>
      </c>
      <c r="BF36" s="1" t="s">
        <v>1328</v>
      </c>
      <c r="BG36" s="1" t="s">
        <v>124</v>
      </c>
      <c r="BH36" s="1" t="s">
        <v>1329</v>
      </c>
      <c r="BI36" s="1" t="s">
        <v>249</v>
      </c>
      <c r="BJ36" s="1" t="s">
        <v>158</v>
      </c>
      <c r="BK36" s="1">
        <v>75</v>
      </c>
      <c r="BL36" s="1" t="s">
        <v>127</v>
      </c>
      <c r="BY36" s="1" t="s">
        <v>228</v>
      </c>
      <c r="BZ36" s="1" t="s">
        <v>111</v>
      </c>
      <c r="CA36" s="1" t="s">
        <v>228</v>
      </c>
      <c r="CB36" s="1" t="s">
        <v>228</v>
      </c>
      <c r="CC36" s="1" t="s">
        <v>745</v>
      </c>
      <c r="CD36" s="1" t="s">
        <v>518</v>
      </c>
      <c r="CE36" s="1" t="s">
        <v>1213</v>
      </c>
      <c r="CF36" s="1" t="s">
        <v>518</v>
      </c>
      <c r="CH36" s="1" t="s">
        <v>111</v>
      </c>
      <c r="CJ36" s="1" t="s">
        <v>518</v>
      </c>
      <c r="CK36" s="1" t="s">
        <v>111</v>
      </c>
      <c r="CL36" s="1" t="s">
        <v>111</v>
      </c>
      <c r="CQ36" s="1" t="s">
        <v>127</v>
      </c>
      <c r="CS36" s="1" t="s">
        <v>1330</v>
      </c>
    </row>
    <row r="37" spans="1:97" x14ac:dyDescent="0.2">
      <c r="A37" s="1" t="s">
        <v>161</v>
      </c>
      <c r="B37" s="1" t="s">
        <v>89</v>
      </c>
      <c r="C37" s="1" t="s">
        <v>90</v>
      </c>
      <c r="D37" s="1" t="s">
        <v>162</v>
      </c>
      <c r="E37" s="1" t="s">
        <v>1331</v>
      </c>
      <c r="F37" s="1" t="s">
        <v>1332</v>
      </c>
      <c r="G37" s="1">
        <v>39.112316</v>
      </c>
      <c r="H37" s="1">
        <v>-77.518343999999999</v>
      </c>
      <c r="I37" s="1" t="s">
        <v>1333</v>
      </c>
      <c r="J37" s="2">
        <v>45578</v>
      </c>
      <c r="K37" s="1">
        <v>6</v>
      </c>
      <c r="L37" s="1" t="s">
        <v>244</v>
      </c>
      <c r="M37" s="1" t="s">
        <v>1334</v>
      </c>
      <c r="O37" s="1">
        <v>15</v>
      </c>
      <c r="P37" s="1">
        <v>4</v>
      </c>
      <c r="Q37" s="1" t="s">
        <v>214</v>
      </c>
      <c r="R37" s="1" t="s">
        <v>450</v>
      </c>
      <c r="T37" s="1">
        <v>90</v>
      </c>
      <c r="U37" s="1">
        <v>90</v>
      </c>
      <c r="V37" s="1">
        <v>90</v>
      </c>
      <c r="W37" s="1">
        <v>90</v>
      </c>
      <c r="X37" s="1" t="s">
        <v>1335</v>
      </c>
      <c r="Y37" s="1">
        <v>1</v>
      </c>
      <c r="Z37" s="1">
        <v>13</v>
      </c>
      <c r="AB37" s="1">
        <v>0</v>
      </c>
      <c r="AC37" s="1">
        <v>0</v>
      </c>
      <c r="AD37" s="1">
        <v>2</v>
      </c>
      <c r="AE37" s="1">
        <v>0</v>
      </c>
      <c r="AF37" s="1">
        <v>0</v>
      </c>
      <c r="AG37" s="1">
        <v>1</v>
      </c>
      <c r="AH37" s="1">
        <v>0</v>
      </c>
      <c r="AI37" s="1">
        <v>0</v>
      </c>
      <c r="AJ37" s="1">
        <v>27</v>
      </c>
      <c r="AK37" s="1">
        <v>38</v>
      </c>
      <c r="AL37" s="1">
        <v>43</v>
      </c>
      <c r="AM37" s="1">
        <v>4</v>
      </c>
      <c r="AN37" s="1">
        <v>5</v>
      </c>
      <c r="AO37" s="1">
        <v>0</v>
      </c>
      <c r="AP37" s="1">
        <v>1</v>
      </c>
      <c r="AQ37" s="1">
        <v>0</v>
      </c>
      <c r="AR37" s="1">
        <v>0</v>
      </c>
      <c r="AT37" s="1">
        <v>135</v>
      </c>
      <c r="AU37" s="1">
        <v>20</v>
      </c>
      <c r="AV37" s="1">
        <v>0</v>
      </c>
      <c r="AW37" s="71" t="s">
        <v>1336</v>
      </c>
      <c r="AX37" s="71" t="s">
        <v>1337</v>
      </c>
      <c r="AY37" s="71" t="s">
        <v>1338</v>
      </c>
      <c r="AZ37" s="71" t="s">
        <v>1339</v>
      </c>
      <c r="BA37" s="1">
        <v>8</v>
      </c>
      <c r="BB37" s="1" t="s">
        <v>143</v>
      </c>
      <c r="BC37" s="1" t="s">
        <v>129</v>
      </c>
      <c r="BD37" s="1" t="s">
        <v>1340</v>
      </c>
      <c r="BE37" s="1" t="s">
        <v>138</v>
      </c>
      <c r="BF37" s="1" t="s">
        <v>146</v>
      </c>
      <c r="BG37" s="1" t="s">
        <v>124</v>
      </c>
      <c r="BH37" s="1" t="s">
        <v>1341</v>
      </c>
      <c r="BI37" s="1" t="s">
        <v>141</v>
      </c>
      <c r="BJ37" s="1" t="s">
        <v>1342</v>
      </c>
      <c r="BK37" s="1">
        <v>40</v>
      </c>
      <c r="BL37" s="1" t="s">
        <v>180</v>
      </c>
      <c r="BM37" s="1">
        <v>25</v>
      </c>
      <c r="BN37" s="1">
        <v>40</v>
      </c>
      <c r="BO37" s="1">
        <v>35</v>
      </c>
      <c r="BP37" s="1">
        <v>0</v>
      </c>
      <c r="BQ37" s="1">
        <v>0</v>
      </c>
      <c r="BT37" s="1">
        <v>10</v>
      </c>
      <c r="BU37" s="1">
        <v>0</v>
      </c>
      <c r="BV37" s="1">
        <v>20</v>
      </c>
      <c r="BW37" s="1">
        <v>70</v>
      </c>
      <c r="BX37" s="1">
        <v>0</v>
      </c>
      <c r="BY37" s="1" t="s">
        <v>228</v>
      </c>
      <c r="BZ37" s="1" t="s">
        <v>103</v>
      </c>
      <c r="CA37" s="1" t="s">
        <v>228</v>
      </c>
      <c r="CB37" s="1" t="s">
        <v>228</v>
      </c>
      <c r="CC37" s="1" t="s">
        <v>111</v>
      </c>
      <c r="CD37" s="1" t="s">
        <v>228</v>
      </c>
      <c r="CE37" s="1" t="s">
        <v>103</v>
      </c>
      <c r="CF37" s="1" t="s">
        <v>228</v>
      </c>
      <c r="CH37" s="1" t="s">
        <v>104</v>
      </c>
      <c r="CJ37" s="1" t="s">
        <v>228</v>
      </c>
      <c r="CK37" s="1" t="s">
        <v>103</v>
      </c>
      <c r="CL37" s="1" t="s">
        <v>103</v>
      </c>
      <c r="CM37" s="1" t="s">
        <v>103</v>
      </c>
      <c r="CN37" s="1" t="s">
        <v>1343</v>
      </c>
      <c r="CO37" s="1" t="s">
        <v>1344</v>
      </c>
      <c r="CP37" s="1" t="s">
        <v>1345</v>
      </c>
      <c r="CQ37" s="1" t="s">
        <v>194</v>
      </c>
      <c r="CR37" s="1" t="s">
        <v>1346</v>
      </c>
      <c r="CS37" s="1" t="s">
        <v>1347</v>
      </c>
    </row>
    <row r="38" spans="1:97" x14ac:dyDescent="0.2">
      <c r="A38" s="1" t="s">
        <v>161</v>
      </c>
      <c r="B38" s="1" t="s">
        <v>89</v>
      </c>
      <c r="C38" s="1" t="s">
        <v>90</v>
      </c>
      <c r="D38" s="1" t="s">
        <v>162</v>
      </c>
      <c r="E38" s="1" t="s">
        <v>739</v>
      </c>
      <c r="F38" s="1" t="s">
        <v>740</v>
      </c>
      <c r="G38" s="1">
        <v>39.177863000000002</v>
      </c>
      <c r="H38" s="1">
        <v>-77.530458999999993</v>
      </c>
      <c r="I38" s="1" t="s">
        <v>369</v>
      </c>
      <c r="J38" s="2">
        <v>45441</v>
      </c>
      <c r="K38" s="1">
        <v>5</v>
      </c>
      <c r="L38" s="1" t="s">
        <v>244</v>
      </c>
      <c r="M38" s="1" t="s">
        <v>1348</v>
      </c>
      <c r="O38" s="1">
        <v>13</v>
      </c>
      <c r="P38" s="1">
        <v>12</v>
      </c>
      <c r="Q38" s="1" t="s">
        <v>1349</v>
      </c>
      <c r="R38" s="1" t="s">
        <v>1350</v>
      </c>
      <c r="T38" s="1">
        <v>20</v>
      </c>
      <c r="X38" s="1" t="s">
        <v>1351</v>
      </c>
      <c r="Y38" s="1">
        <v>0</v>
      </c>
      <c r="Z38" s="1">
        <v>35</v>
      </c>
      <c r="AA38" s="1">
        <v>0</v>
      </c>
      <c r="AB38" s="1">
        <v>1</v>
      </c>
      <c r="AC38" s="1">
        <v>0</v>
      </c>
      <c r="AD38" s="1">
        <v>0</v>
      </c>
      <c r="AE38" s="1">
        <v>0</v>
      </c>
      <c r="AF38" s="1">
        <v>15</v>
      </c>
      <c r="AG38" s="1">
        <v>0</v>
      </c>
      <c r="AH38" s="1">
        <v>0</v>
      </c>
      <c r="AI38" s="1">
        <v>92</v>
      </c>
      <c r="AJ38" s="1">
        <v>0</v>
      </c>
      <c r="AK38" s="1">
        <v>20</v>
      </c>
      <c r="AL38" s="1">
        <v>75</v>
      </c>
      <c r="AM38" s="1">
        <v>2</v>
      </c>
      <c r="AN38" s="1">
        <v>5</v>
      </c>
      <c r="AO38" s="1">
        <v>0</v>
      </c>
      <c r="AP38" s="1">
        <v>0</v>
      </c>
      <c r="AQ38" s="1">
        <v>0</v>
      </c>
      <c r="AT38" s="1">
        <v>245</v>
      </c>
      <c r="AU38" s="71" t="s">
        <v>1352</v>
      </c>
      <c r="AV38" s="71" t="s">
        <v>1353</v>
      </c>
      <c r="AW38" s="1">
        <v>0</v>
      </c>
      <c r="AX38" s="1">
        <v>8.1632653059999996</v>
      </c>
      <c r="AY38" s="71" t="s">
        <v>1354</v>
      </c>
      <c r="AZ38" s="71" t="s">
        <v>1355</v>
      </c>
      <c r="BA38" s="1">
        <v>7</v>
      </c>
      <c r="BB38" s="1" t="s">
        <v>128</v>
      </c>
      <c r="BC38" s="1" t="s">
        <v>178</v>
      </c>
      <c r="BD38" s="1" t="s">
        <v>1356</v>
      </c>
      <c r="BE38" s="1" t="s">
        <v>236</v>
      </c>
      <c r="BF38" s="1" t="s">
        <v>1357</v>
      </c>
      <c r="BG38" s="1" t="s">
        <v>124</v>
      </c>
      <c r="BH38" s="1" t="s">
        <v>140</v>
      </c>
      <c r="BI38" s="1" t="s">
        <v>494</v>
      </c>
      <c r="BJ38" s="1" t="s">
        <v>98</v>
      </c>
      <c r="BL38" s="1" t="s">
        <v>216</v>
      </c>
      <c r="BM38" s="1">
        <v>60</v>
      </c>
      <c r="BN38" s="1">
        <v>20</v>
      </c>
      <c r="BO38" s="1">
        <v>10</v>
      </c>
      <c r="BP38" s="1">
        <v>0</v>
      </c>
      <c r="BQ38" s="1">
        <v>10</v>
      </c>
      <c r="BT38" s="1">
        <v>20</v>
      </c>
      <c r="BU38" s="1">
        <v>20</v>
      </c>
      <c r="BV38" s="1">
        <v>30</v>
      </c>
      <c r="BW38" s="1">
        <v>20</v>
      </c>
      <c r="BX38" s="1">
        <v>0</v>
      </c>
      <c r="BY38" s="1" t="s">
        <v>228</v>
      </c>
      <c r="BZ38" s="1" t="s">
        <v>104</v>
      </c>
      <c r="CA38" s="1" t="s">
        <v>228</v>
      </c>
      <c r="CB38" s="1" t="s">
        <v>228</v>
      </c>
      <c r="CC38" s="1" t="s">
        <v>104</v>
      </c>
      <c r="CD38" s="1" t="s">
        <v>228</v>
      </c>
      <c r="CE38" s="1" t="s">
        <v>228</v>
      </c>
      <c r="CF38" s="1" t="s">
        <v>228</v>
      </c>
      <c r="CH38" s="1" t="s">
        <v>103</v>
      </c>
      <c r="CI38" s="1" t="s">
        <v>1358</v>
      </c>
      <c r="CJ38" s="1" t="s">
        <v>228</v>
      </c>
      <c r="CK38" s="1" t="s">
        <v>103</v>
      </c>
      <c r="CL38" s="1" t="s">
        <v>103</v>
      </c>
      <c r="CO38" s="1" t="s">
        <v>1359</v>
      </c>
      <c r="CQ38" s="1" t="s">
        <v>142</v>
      </c>
      <c r="CS38" s="1" t="s">
        <v>1360</v>
      </c>
    </row>
    <row r="39" spans="1:97" x14ac:dyDescent="0.2">
      <c r="A39" s="1" t="s">
        <v>161</v>
      </c>
      <c r="B39" s="1" t="s">
        <v>89</v>
      </c>
      <c r="C39" s="1" t="s">
        <v>90</v>
      </c>
      <c r="D39" s="1" t="s">
        <v>162</v>
      </c>
      <c r="E39" s="1" t="s">
        <v>250</v>
      </c>
      <c r="F39" s="1" t="s">
        <v>881</v>
      </c>
      <c r="G39" s="1">
        <v>38.963979000000002</v>
      </c>
      <c r="H39" s="1">
        <v>-77.559416999999996</v>
      </c>
      <c r="I39" s="1" t="s">
        <v>882</v>
      </c>
      <c r="J39" s="2">
        <v>45612</v>
      </c>
      <c r="K39" s="1">
        <v>3</v>
      </c>
      <c r="L39" s="1" t="s">
        <v>244</v>
      </c>
      <c r="M39" s="1" t="s">
        <v>203</v>
      </c>
      <c r="O39" s="1">
        <v>11</v>
      </c>
      <c r="P39" s="1">
        <v>6</v>
      </c>
      <c r="Q39" s="1" t="s">
        <v>214</v>
      </c>
      <c r="R39" s="1" t="s">
        <v>1361</v>
      </c>
      <c r="S39" s="1" t="s">
        <v>1362</v>
      </c>
      <c r="T39" s="1">
        <v>90</v>
      </c>
      <c r="U39" s="1">
        <v>90</v>
      </c>
      <c r="V39" s="1">
        <v>90</v>
      </c>
      <c r="W39" s="1">
        <v>90</v>
      </c>
      <c r="X39" s="1" t="s">
        <v>1363</v>
      </c>
      <c r="Y39" s="1">
        <v>0</v>
      </c>
      <c r="Z39" s="1">
        <v>0</v>
      </c>
      <c r="AA39" s="1">
        <v>0</v>
      </c>
      <c r="AB39" s="1">
        <v>0</v>
      </c>
      <c r="AC39" s="1">
        <v>0</v>
      </c>
      <c r="AD39" s="1">
        <v>7</v>
      </c>
      <c r="AE39" s="1">
        <v>3</v>
      </c>
      <c r="AF39" s="1">
        <v>0</v>
      </c>
      <c r="AG39" s="1">
        <v>2</v>
      </c>
      <c r="AH39" s="1">
        <v>1</v>
      </c>
      <c r="AI39" s="1">
        <v>60</v>
      </c>
      <c r="AJ39" s="1">
        <v>49</v>
      </c>
      <c r="AK39" s="1">
        <v>37</v>
      </c>
      <c r="AL39" s="1">
        <v>16</v>
      </c>
      <c r="AM39" s="1">
        <v>0</v>
      </c>
      <c r="AN39" s="1">
        <v>0</v>
      </c>
      <c r="AO39" s="1">
        <v>0</v>
      </c>
      <c r="AP39" s="1">
        <v>0</v>
      </c>
      <c r="AQ39" s="1">
        <v>0</v>
      </c>
      <c r="AT39" s="1">
        <v>175</v>
      </c>
      <c r="AU39" s="71" t="s">
        <v>1364</v>
      </c>
      <c r="AV39" s="71" t="s">
        <v>1365</v>
      </c>
      <c r="AW39" s="1">
        <v>0</v>
      </c>
      <c r="AX39" s="71" t="s">
        <v>1366</v>
      </c>
      <c r="AY39" s="71" t="s">
        <v>1367</v>
      </c>
      <c r="AZ39" s="1">
        <v>4</v>
      </c>
      <c r="BA39" s="1">
        <v>10</v>
      </c>
      <c r="BB39" s="1" t="s">
        <v>167</v>
      </c>
      <c r="BC39" s="1" t="s">
        <v>129</v>
      </c>
      <c r="BD39" s="1" t="s">
        <v>124</v>
      </c>
      <c r="BE39" s="1" t="s">
        <v>138</v>
      </c>
      <c r="BF39" s="1" t="s">
        <v>146</v>
      </c>
      <c r="BG39" s="1" t="s">
        <v>124</v>
      </c>
      <c r="BH39" s="1" t="s">
        <v>135</v>
      </c>
      <c r="BI39" s="1" t="s">
        <v>156</v>
      </c>
      <c r="BJ39" s="1" t="s">
        <v>131</v>
      </c>
      <c r="BK39" s="1">
        <v>20</v>
      </c>
      <c r="BL39" s="1" t="s">
        <v>132</v>
      </c>
      <c r="BM39" s="1">
        <v>50</v>
      </c>
      <c r="BN39" s="1">
        <v>40</v>
      </c>
      <c r="BO39" s="1">
        <v>10</v>
      </c>
      <c r="BP39" s="1">
        <v>0</v>
      </c>
      <c r="BQ39" s="1">
        <v>0</v>
      </c>
      <c r="BT39" s="1">
        <v>0</v>
      </c>
      <c r="BU39" s="1">
        <v>10</v>
      </c>
      <c r="BV39" s="1">
        <v>10</v>
      </c>
      <c r="BW39" s="1">
        <v>80</v>
      </c>
      <c r="BY39" s="1" t="s">
        <v>518</v>
      </c>
      <c r="BZ39" s="1" t="s">
        <v>111</v>
      </c>
      <c r="CA39" s="1" t="s">
        <v>228</v>
      </c>
      <c r="CB39" s="1" t="s">
        <v>228</v>
      </c>
      <c r="CC39" s="1" t="s">
        <v>228</v>
      </c>
      <c r="CD39" s="1" t="s">
        <v>228</v>
      </c>
      <c r="CE39" s="1" t="s">
        <v>111</v>
      </c>
      <c r="CF39" s="1" t="s">
        <v>228</v>
      </c>
      <c r="CH39" s="1" t="s">
        <v>103</v>
      </c>
      <c r="CI39" s="1" t="s">
        <v>1368</v>
      </c>
      <c r="CJ39" s="1" t="s">
        <v>228</v>
      </c>
      <c r="CK39" s="1" t="s">
        <v>228</v>
      </c>
      <c r="CL39" s="1" t="s">
        <v>228</v>
      </c>
      <c r="CO39" s="1" t="s">
        <v>424</v>
      </c>
      <c r="CP39" s="1" t="s">
        <v>1369</v>
      </c>
      <c r="CQ39" s="1" t="s">
        <v>142</v>
      </c>
      <c r="CR39" s="1" t="s">
        <v>1370</v>
      </c>
      <c r="CS39" s="1" t="s">
        <v>1371</v>
      </c>
    </row>
    <row r="40" spans="1:97" x14ac:dyDescent="0.2">
      <c r="A40" s="1" t="s">
        <v>161</v>
      </c>
      <c r="B40" s="1" t="s">
        <v>89</v>
      </c>
      <c r="C40" s="1" t="s">
        <v>90</v>
      </c>
      <c r="D40" s="1" t="s">
        <v>162</v>
      </c>
      <c r="E40" s="1" t="s">
        <v>225</v>
      </c>
      <c r="F40" s="1" t="s">
        <v>820</v>
      </c>
      <c r="G40" s="1">
        <v>39.105601999999998</v>
      </c>
      <c r="H40" s="1">
        <v>-77.562359999999998</v>
      </c>
      <c r="I40" s="1" t="s">
        <v>821</v>
      </c>
      <c r="J40" s="2">
        <v>45583</v>
      </c>
      <c r="K40" s="1">
        <v>4</v>
      </c>
      <c r="L40" s="1" t="s">
        <v>244</v>
      </c>
      <c r="M40" s="1" t="s">
        <v>1372</v>
      </c>
      <c r="O40" s="1">
        <v>12</v>
      </c>
      <c r="P40" s="1">
        <v>6</v>
      </c>
      <c r="Q40" s="1" t="s">
        <v>214</v>
      </c>
      <c r="R40" s="1" t="s">
        <v>476</v>
      </c>
      <c r="S40" s="1" t="s">
        <v>1373</v>
      </c>
      <c r="T40" s="1">
        <v>90</v>
      </c>
      <c r="U40" s="1">
        <v>90</v>
      </c>
      <c r="V40" s="1">
        <v>90</v>
      </c>
      <c r="W40" s="1">
        <v>90</v>
      </c>
      <c r="X40" s="1" t="s">
        <v>1374</v>
      </c>
      <c r="Y40" s="1">
        <v>12</v>
      </c>
      <c r="Z40" s="1">
        <v>24</v>
      </c>
      <c r="AA40" s="1">
        <v>1</v>
      </c>
      <c r="AB40" s="1">
        <v>3</v>
      </c>
      <c r="AC40" s="1">
        <v>0</v>
      </c>
      <c r="AD40" s="1">
        <v>8</v>
      </c>
      <c r="AE40" s="1">
        <v>1</v>
      </c>
      <c r="AF40" s="1">
        <v>2</v>
      </c>
      <c r="AG40" s="1">
        <v>19</v>
      </c>
      <c r="AH40" s="1">
        <v>0</v>
      </c>
      <c r="AI40" s="1">
        <v>0</v>
      </c>
      <c r="AJ40" s="1">
        <v>0</v>
      </c>
      <c r="AK40" s="1">
        <v>29</v>
      </c>
      <c r="AL40" s="1">
        <v>66</v>
      </c>
      <c r="AM40" s="1">
        <v>0</v>
      </c>
      <c r="AN40" s="1">
        <v>0</v>
      </c>
      <c r="AO40" s="1">
        <v>0</v>
      </c>
      <c r="AP40" s="1">
        <v>2</v>
      </c>
      <c r="AQ40" s="1">
        <v>1</v>
      </c>
      <c r="AR40" s="1">
        <v>0</v>
      </c>
      <c r="AT40" s="1">
        <v>168</v>
      </c>
      <c r="AU40" s="71" t="s">
        <v>1375</v>
      </c>
      <c r="AV40" s="1">
        <v>0</v>
      </c>
      <c r="AW40" s="71" t="s">
        <v>1376</v>
      </c>
      <c r="AX40" s="71" t="s">
        <v>1377</v>
      </c>
      <c r="AY40" s="71" t="s">
        <v>1378</v>
      </c>
      <c r="AZ40" s="71" t="s">
        <v>1379</v>
      </c>
      <c r="BA40" s="1">
        <v>5</v>
      </c>
      <c r="BB40" s="1" t="s">
        <v>128</v>
      </c>
      <c r="BC40" s="1" t="s">
        <v>178</v>
      </c>
      <c r="BD40" s="1" t="s">
        <v>1380</v>
      </c>
      <c r="BE40" s="1" t="s">
        <v>138</v>
      </c>
      <c r="BF40" s="1" t="s">
        <v>434</v>
      </c>
      <c r="BG40" s="1" t="s">
        <v>124</v>
      </c>
      <c r="BH40" s="1" t="s">
        <v>140</v>
      </c>
      <c r="BI40" s="1" t="s">
        <v>1381</v>
      </c>
      <c r="BJ40" s="1" t="s">
        <v>158</v>
      </c>
      <c r="BK40" s="1">
        <v>100</v>
      </c>
      <c r="BL40" s="1" t="s">
        <v>142</v>
      </c>
      <c r="BM40" s="1">
        <v>5</v>
      </c>
      <c r="BN40" s="1">
        <v>0</v>
      </c>
      <c r="BO40" s="1">
        <v>95</v>
      </c>
      <c r="BP40" s="1">
        <v>0</v>
      </c>
      <c r="BQ40" s="1">
        <v>0</v>
      </c>
      <c r="BT40" s="1">
        <v>15</v>
      </c>
      <c r="BU40" s="1">
        <v>0</v>
      </c>
      <c r="BV40" s="1">
        <v>45</v>
      </c>
      <c r="BW40" s="1">
        <v>40</v>
      </c>
      <c r="BX40" s="1">
        <v>0</v>
      </c>
      <c r="BY40" s="1" t="s">
        <v>228</v>
      </c>
      <c r="BZ40" s="1" t="s">
        <v>111</v>
      </c>
      <c r="CA40" s="1" t="s">
        <v>228</v>
      </c>
      <c r="CB40" s="1" t="s">
        <v>228</v>
      </c>
      <c r="CC40" s="1" t="s">
        <v>111</v>
      </c>
      <c r="CD40" s="1" t="s">
        <v>228</v>
      </c>
      <c r="CE40" s="1" t="s">
        <v>228</v>
      </c>
      <c r="CF40" s="1" t="s">
        <v>228</v>
      </c>
      <c r="CH40" s="1" t="s">
        <v>228</v>
      </c>
      <c r="CJ40" s="1" t="s">
        <v>228</v>
      </c>
      <c r="CK40" s="1" t="s">
        <v>111</v>
      </c>
      <c r="CL40" s="1" t="s">
        <v>228</v>
      </c>
      <c r="CO40" s="1" t="s">
        <v>1382</v>
      </c>
      <c r="CP40" s="1" t="s">
        <v>1383</v>
      </c>
      <c r="CQ40" s="1" t="s">
        <v>127</v>
      </c>
      <c r="CS40" s="1" t="s">
        <v>1384</v>
      </c>
    </row>
    <row r="41" spans="1:97" x14ac:dyDescent="0.2">
      <c r="A41" s="1" t="s">
        <v>161</v>
      </c>
      <c r="B41" s="1" t="s">
        <v>89</v>
      </c>
      <c r="C41" s="1" t="s">
        <v>90</v>
      </c>
      <c r="D41" s="1" t="s">
        <v>162</v>
      </c>
      <c r="E41" s="1" t="s">
        <v>739</v>
      </c>
      <c r="F41" s="1" t="s">
        <v>740</v>
      </c>
      <c r="G41" s="1">
        <v>39.177863000000002</v>
      </c>
      <c r="H41" s="1">
        <v>-77.530458999999993</v>
      </c>
      <c r="I41" s="1" t="s">
        <v>369</v>
      </c>
      <c r="J41" s="2">
        <v>45582</v>
      </c>
      <c r="K41" s="1">
        <v>3</v>
      </c>
      <c r="L41" s="1" t="s">
        <v>244</v>
      </c>
      <c r="M41" s="1" t="s">
        <v>741</v>
      </c>
      <c r="O41" s="1">
        <v>26</v>
      </c>
      <c r="P41" s="1">
        <v>6</v>
      </c>
      <c r="Q41" s="1" t="s">
        <v>122</v>
      </c>
      <c r="R41" s="1" t="s">
        <v>450</v>
      </c>
      <c r="S41" s="1" t="s">
        <v>1385</v>
      </c>
      <c r="T41" s="1">
        <v>30</v>
      </c>
      <c r="X41" s="1" t="s">
        <v>1386</v>
      </c>
      <c r="Y41" s="1">
        <v>6</v>
      </c>
      <c r="Z41" s="1">
        <v>18</v>
      </c>
      <c r="AA41" s="1">
        <v>0</v>
      </c>
      <c r="AB41" s="1">
        <v>0</v>
      </c>
      <c r="AC41" s="1">
        <v>0</v>
      </c>
      <c r="AD41" s="1">
        <v>0</v>
      </c>
      <c r="AE41" s="1">
        <v>72</v>
      </c>
      <c r="AF41" s="1">
        <v>0</v>
      </c>
      <c r="AG41" s="1">
        <v>0</v>
      </c>
      <c r="AH41" s="1">
        <v>0</v>
      </c>
      <c r="AI41" s="1">
        <v>0</v>
      </c>
      <c r="AJ41" s="1">
        <v>66</v>
      </c>
      <c r="AK41" s="1">
        <v>31</v>
      </c>
      <c r="AL41" s="1">
        <v>3</v>
      </c>
      <c r="AM41" s="1">
        <v>0</v>
      </c>
      <c r="AN41" s="1">
        <v>15</v>
      </c>
      <c r="AO41" s="1">
        <v>0</v>
      </c>
      <c r="AP41" s="1">
        <v>1</v>
      </c>
      <c r="AQ41" s="1">
        <v>0</v>
      </c>
      <c r="AT41" s="1">
        <v>212</v>
      </c>
      <c r="AU41" s="71" t="s">
        <v>1387</v>
      </c>
      <c r="AV41" s="1">
        <v>0</v>
      </c>
      <c r="AW41" s="71" t="s">
        <v>1388</v>
      </c>
      <c r="AX41" s="71" t="s">
        <v>1389</v>
      </c>
      <c r="AY41" s="71" t="s">
        <v>1390</v>
      </c>
      <c r="AZ41" s="71" t="s">
        <v>1391</v>
      </c>
      <c r="BA41" s="1">
        <v>10</v>
      </c>
      <c r="BB41" s="1" t="s">
        <v>611</v>
      </c>
      <c r="BC41" s="1" t="s">
        <v>129</v>
      </c>
      <c r="BD41" s="1" t="s">
        <v>769</v>
      </c>
      <c r="BE41" s="1" t="s">
        <v>138</v>
      </c>
      <c r="BF41" s="1" t="s">
        <v>146</v>
      </c>
      <c r="BG41" s="1" t="s">
        <v>124</v>
      </c>
      <c r="BH41" s="1" t="s">
        <v>140</v>
      </c>
      <c r="BI41" s="1" t="s">
        <v>156</v>
      </c>
      <c r="BJ41" s="1" t="s">
        <v>131</v>
      </c>
      <c r="BL41" s="1" t="s">
        <v>127</v>
      </c>
      <c r="BM41" s="1">
        <v>40</v>
      </c>
      <c r="BN41" s="1">
        <v>40</v>
      </c>
      <c r="BO41" s="1">
        <v>10</v>
      </c>
      <c r="BP41" s="1">
        <v>5</v>
      </c>
      <c r="BQ41" s="1">
        <v>5</v>
      </c>
      <c r="BT41" s="1">
        <v>0</v>
      </c>
      <c r="BU41" s="1">
        <v>0</v>
      </c>
      <c r="BV41" s="1">
        <v>55</v>
      </c>
      <c r="BW41" s="1">
        <v>45</v>
      </c>
      <c r="BY41" s="1" t="s">
        <v>228</v>
      </c>
      <c r="BZ41" s="1" t="s">
        <v>103</v>
      </c>
      <c r="CA41" s="1" t="s">
        <v>228</v>
      </c>
      <c r="CB41" s="1" t="s">
        <v>228</v>
      </c>
      <c r="CC41" s="1" t="s">
        <v>103</v>
      </c>
      <c r="CD41" s="1" t="s">
        <v>228</v>
      </c>
      <c r="CE41" s="1" t="s">
        <v>228</v>
      </c>
      <c r="CF41" s="1" t="s">
        <v>228</v>
      </c>
      <c r="CH41" s="1" t="s">
        <v>111</v>
      </c>
      <c r="CI41" s="1" t="s">
        <v>1358</v>
      </c>
      <c r="CJ41" s="1" t="s">
        <v>228</v>
      </c>
      <c r="CK41" s="1" t="s">
        <v>111</v>
      </c>
      <c r="CL41" s="1" t="s">
        <v>111</v>
      </c>
      <c r="CO41" s="1" t="s">
        <v>424</v>
      </c>
      <c r="CQ41" s="1" t="s">
        <v>142</v>
      </c>
      <c r="CS41" s="1" t="s">
        <v>1392</v>
      </c>
    </row>
    <row r="42" spans="1:97" x14ac:dyDescent="0.2">
      <c r="A42" s="1" t="s">
        <v>161</v>
      </c>
      <c r="B42" s="1" t="s">
        <v>89</v>
      </c>
      <c r="C42" s="1" t="s">
        <v>90</v>
      </c>
      <c r="D42" s="1" t="s">
        <v>162</v>
      </c>
      <c r="E42" s="1" t="s">
        <v>1393</v>
      </c>
      <c r="F42" s="1" t="s">
        <v>1394</v>
      </c>
      <c r="G42" s="1">
        <v>39.04757</v>
      </c>
      <c r="H42" s="1">
        <v>-77.458629999999999</v>
      </c>
      <c r="I42" s="1" t="s">
        <v>1395</v>
      </c>
      <c r="J42" s="2">
        <v>45580</v>
      </c>
      <c r="K42" s="1">
        <v>3</v>
      </c>
      <c r="L42" s="1" t="s">
        <v>244</v>
      </c>
      <c r="M42" s="1" t="s">
        <v>1396</v>
      </c>
      <c r="O42" s="1">
        <v>6</v>
      </c>
      <c r="P42" s="1">
        <v>4</v>
      </c>
      <c r="Q42" s="1" t="s">
        <v>122</v>
      </c>
      <c r="R42" s="1" t="s">
        <v>1397</v>
      </c>
      <c r="S42" s="1" t="s">
        <v>1398</v>
      </c>
      <c r="T42" s="1">
        <v>32</v>
      </c>
      <c r="U42" s="1">
        <v>90</v>
      </c>
      <c r="V42" s="1">
        <v>90</v>
      </c>
      <c r="W42" s="1">
        <v>90</v>
      </c>
      <c r="X42" s="1" t="s">
        <v>1399</v>
      </c>
      <c r="Y42" s="1">
        <v>1</v>
      </c>
      <c r="Z42" s="1">
        <v>8</v>
      </c>
      <c r="AA42" s="1">
        <v>0</v>
      </c>
      <c r="AB42" s="1">
        <v>0</v>
      </c>
      <c r="AC42" s="1">
        <v>0</v>
      </c>
      <c r="AD42" s="1">
        <v>42</v>
      </c>
      <c r="AE42" s="1">
        <v>0</v>
      </c>
      <c r="AF42" s="1">
        <v>0</v>
      </c>
      <c r="AG42" s="1">
        <v>2</v>
      </c>
      <c r="AH42" s="1">
        <v>0</v>
      </c>
      <c r="AI42" s="1">
        <v>2</v>
      </c>
      <c r="AJ42" s="1">
        <v>42</v>
      </c>
      <c r="AK42" s="1">
        <v>32</v>
      </c>
      <c r="AL42" s="1">
        <v>3</v>
      </c>
      <c r="AM42" s="1">
        <v>0</v>
      </c>
      <c r="AN42" s="1">
        <v>10</v>
      </c>
      <c r="AO42" s="1">
        <v>1</v>
      </c>
      <c r="AP42" s="1">
        <v>0</v>
      </c>
      <c r="AQ42" s="1">
        <v>1</v>
      </c>
      <c r="AR42" s="1">
        <v>0</v>
      </c>
      <c r="AT42" s="1">
        <v>144</v>
      </c>
      <c r="AU42" s="71" t="s">
        <v>1400</v>
      </c>
      <c r="AV42" s="71" t="s">
        <v>1401</v>
      </c>
      <c r="AW42" s="1">
        <v>0</v>
      </c>
      <c r="AX42" s="71" t="s">
        <v>1402</v>
      </c>
      <c r="AY42" s="71" t="s">
        <v>1403</v>
      </c>
      <c r="AZ42" s="71" t="s">
        <v>1404</v>
      </c>
      <c r="BA42" s="1">
        <v>9</v>
      </c>
      <c r="BB42" s="1" t="s">
        <v>167</v>
      </c>
      <c r="BC42" s="1" t="s">
        <v>1405</v>
      </c>
      <c r="BD42" s="1" t="s">
        <v>124</v>
      </c>
      <c r="BE42" s="1" t="s">
        <v>138</v>
      </c>
      <c r="BF42" s="1" t="s">
        <v>1328</v>
      </c>
      <c r="BG42" s="1" t="s">
        <v>124</v>
      </c>
      <c r="BH42" s="1" t="s">
        <v>140</v>
      </c>
      <c r="BI42" s="1" t="s">
        <v>1406</v>
      </c>
      <c r="BJ42" s="1" t="s">
        <v>131</v>
      </c>
      <c r="BK42" s="1">
        <v>60</v>
      </c>
      <c r="BL42" s="1" t="s">
        <v>216</v>
      </c>
      <c r="BM42" s="1">
        <v>50</v>
      </c>
      <c r="BN42" s="1">
        <v>20</v>
      </c>
      <c r="BO42" s="1">
        <v>30</v>
      </c>
      <c r="BP42" s="1">
        <v>0</v>
      </c>
      <c r="BQ42" s="1">
        <v>0</v>
      </c>
      <c r="BT42" s="1">
        <v>5</v>
      </c>
      <c r="BU42" s="1">
        <v>0</v>
      </c>
      <c r="BV42" s="1">
        <v>5</v>
      </c>
      <c r="BW42" s="1">
        <v>75</v>
      </c>
      <c r="BY42" s="1" t="s">
        <v>228</v>
      </c>
      <c r="BZ42" s="1" t="s">
        <v>111</v>
      </c>
      <c r="CA42" s="1" t="s">
        <v>518</v>
      </c>
      <c r="CB42" s="1" t="s">
        <v>518</v>
      </c>
      <c r="CC42" s="1" t="s">
        <v>111</v>
      </c>
      <c r="CD42" s="1" t="s">
        <v>518</v>
      </c>
      <c r="CE42" s="1" t="s">
        <v>518</v>
      </c>
      <c r="CF42" s="1" t="s">
        <v>518</v>
      </c>
      <c r="CH42" s="1" t="s">
        <v>518</v>
      </c>
      <c r="CJ42" s="1" t="s">
        <v>518</v>
      </c>
      <c r="CK42" s="1" t="s">
        <v>745</v>
      </c>
      <c r="CL42" s="1" t="s">
        <v>518</v>
      </c>
      <c r="CM42" s="1" t="s">
        <v>745</v>
      </c>
      <c r="CN42" s="1" t="s">
        <v>1407</v>
      </c>
      <c r="CO42" s="1" t="s">
        <v>1408</v>
      </c>
      <c r="CP42" s="1" t="s">
        <v>1409</v>
      </c>
      <c r="CQ42" s="1" t="s">
        <v>127</v>
      </c>
      <c r="CS42" s="1" t="s">
        <v>1410</v>
      </c>
    </row>
    <row r="43" spans="1:97" x14ac:dyDescent="0.2">
      <c r="A43" s="1" t="s">
        <v>161</v>
      </c>
      <c r="B43" s="1" t="s">
        <v>89</v>
      </c>
      <c r="C43" s="1" t="s">
        <v>90</v>
      </c>
      <c r="D43" s="1" t="s">
        <v>162</v>
      </c>
      <c r="E43" s="1" t="s">
        <v>563</v>
      </c>
      <c r="F43" s="1" t="s">
        <v>564</v>
      </c>
      <c r="G43" s="1">
        <v>39.274270999999999</v>
      </c>
      <c r="H43" s="1">
        <v>-77.557479999999998</v>
      </c>
      <c r="I43" s="1" t="s">
        <v>565</v>
      </c>
      <c r="J43" s="2">
        <v>45577</v>
      </c>
      <c r="K43" s="1">
        <v>5</v>
      </c>
      <c r="L43" s="1" t="s">
        <v>244</v>
      </c>
      <c r="M43" s="1" t="s">
        <v>570</v>
      </c>
      <c r="O43" s="1">
        <v>40</v>
      </c>
      <c r="P43" s="1">
        <v>18</v>
      </c>
      <c r="Q43" s="1" t="s">
        <v>122</v>
      </c>
      <c r="R43" s="1" t="s">
        <v>450</v>
      </c>
      <c r="S43" s="1" t="s">
        <v>1411</v>
      </c>
      <c r="T43" s="1">
        <v>90</v>
      </c>
      <c r="X43" s="1" t="s">
        <v>1412</v>
      </c>
      <c r="Y43" s="1">
        <v>2</v>
      </c>
      <c r="Z43" s="1">
        <v>0</v>
      </c>
      <c r="AA43" s="1">
        <v>0</v>
      </c>
      <c r="AB43" s="1">
        <v>0</v>
      </c>
      <c r="AC43" s="1">
        <v>0</v>
      </c>
      <c r="AD43" s="1">
        <v>0</v>
      </c>
      <c r="AE43" s="1">
        <v>27</v>
      </c>
      <c r="AF43" s="1">
        <v>51</v>
      </c>
      <c r="AG43" s="1">
        <v>1</v>
      </c>
      <c r="AH43" s="1">
        <v>4</v>
      </c>
      <c r="AI43" s="1">
        <v>243</v>
      </c>
      <c r="AJ43" s="1">
        <v>4</v>
      </c>
      <c r="AK43" s="1">
        <v>44</v>
      </c>
      <c r="AL43" s="1">
        <v>9</v>
      </c>
      <c r="AM43" s="1">
        <v>4</v>
      </c>
      <c r="AN43" s="1">
        <v>0</v>
      </c>
      <c r="AO43" s="1">
        <v>0</v>
      </c>
      <c r="AP43" s="1">
        <v>0</v>
      </c>
      <c r="AQ43" s="1">
        <v>0</v>
      </c>
      <c r="AT43" s="1">
        <v>389</v>
      </c>
      <c r="AU43" s="71" t="s">
        <v>1413</v>
      </c>
      <c r="AV43" s="71" t="s">
        <v>1414</v>
      </c>
      <c r="AW43" s="1">
        <v>0</v>
      </c>
      <c r="AX43" s="71" t="s">
        <v>1415</v>
      </c>
      <c r="AY43" s="71" t="s">
        <v>1416</v>
      </c>
      <c r="AZ43" s="71" t="s">
        <v>1417</v>
      </c>
      <c r="BA43" s="1">
        <v>9</v>
      </c>
      <c r="BB43" s="1" t="s">
        <v>167</v>
      </c>
      <c r="CS43" s="1" t="s">
        <v>1418</v>
      </c>
    </row>
    <row r="44" spans="1:97" x14ac:dyDescent="0.2">
      <c r="A44" s="1" t="s">
        <v>161</v>
      </c>
      <c r="B44" s="1" t="s">
        <v>89</v>
      </c>
      <c r="C44" s="1" t="s">
        <v>90</v>
      </c>
      <c r="D44" s="1" t="s">
        <v>162</v>
      </c>
      <c r="E44" s="1" t="s">
        <v>1130</v>
      </c>
      <c r="F44" s="1" t="s">
        <v>1131</v>
      </c>
      <c r="G44" s="1">
        <v>39.185780000000001</v>
      </c>
      <c r="H44" s="1">
        <v>-77.616720000000001</v>
      </c>
      <c r="I44" s="1" t="s">
        <v>1132</v>
      </c>
      <c r="J44" s="2">
        <v>45556</v>
      </c>
      <c r="K44" s="1">
        <v>5</v>
      </c>
      <c r="L44" s="1" t="s">
        <v>244</v>
      </c>
      <c r="M44" s="1" t="s">
        <v>1419</v>
      </c>
      <c r="O44" s="1">
        <v>6.5</v>
      </c>
      <c r="P44" s="1">
        <v>5</v>
      </c>
      <c r="Q44" s="1" t="s">
        <v>214</v>
      </c>
      <c r="R44" s="1" t="s">
        <v>1420</v>
      </c>
      <c r="S44" s="1" t="s">
        <v>159</v>
      </c>
      <c r="T44" s="1">
        <v>40</v>
      </c>
      <c r="U44" s="1">
        <v>90</v>
      </c>
      <c r="X44" s="1" t="s">
        <v>1421</v>
      </c>
      <c r="Y44" s="1">
        <v>4</v>
      </c>
      <c r="Z44" s="1">
        <v>22</v>
      </c>
      <c r="AA44" s="1">
        <v>5</v>
      </c>
      <c r="AB44" s="1">
        <v>4</v>
      </c>
      <c r="AC44" s="1">
        <v>0</v>
      </c>
      <c r="AD44" s="1">
        <v>0</v>
      </c>
      <c r="AE44" s="1">
        <v>6</v>
      </c>
      <c r="AF44" s="1">
        <v>5</v>
      </c>
      <c r="AG44" s="1">
        <v>1</v>
      </c>
      <c r="AH44" s="1">
        <v>0</v>
      </c>
      <c r="AI44" s="1">
        <v>32</v>
      </c>
      <c r="AJ44" s="1">
        <v>83</v>
      </c>
      <c r="AK44" s="1">
        <v>47</v>
      </c>
      <c r="AL44" s="1">
        <v>37</v>
      </c>
      <c r="AM44" s="1">
        <v>8</v>
      </c>
      <c r="AN44" s="1">
        <v>1</v>
      </c>
      <c r="AO44" s="1">
        <v>0</v>
      </c>
      <c r="AP44" s="1">
        <v>0</v>
      </c>
      <c r="AQ44" s="1">
        <v>0</v>
      </c>
      <c r="AR44" s="1">
        <v>0</v>
      </c>
      <c r="AT44" s="1">
        <v>255</v>
      </c>
      <c r="AU44" s="71" t="s">
        <v>1422</v>
      </c>
      <c r="AV44" s="71" t="s">
        <v>1423</v>
      </c>
      <c r="AW44" s="1">
        <v>0</v>
      </c>
      <c r="AX44" s="71" t="s">
        <v>1424</v>
      </c>
      <c r="AY44" s="71" t="s">
        <v>1425</v>
      </c>
      <c r="AZ44" s="71" t="s">
        <v>1426</v>
      </c>
      <c r="BA44" s="1">
        <v>11</v>
      </c>
      <c r="BB44" s="1" t="s">
        <v>167</v>
      </c>
      <c r="BC44" s="1" t="s">
        <v>433</v>
      </c>
      <c r="BD44" s="1" t="s">
        <v>1427</v>
      </c>
      <c r="BE44" s="1" t="s">
        <v>1114</v>
      </c>
      <c r="BF44" s="1" t="s">
        <v>434</v>
      </c>
      <c r="BG44" s="1" t="s">
        <v>124</v>
      </c>
      <c r="BH44" s="1" t="s">
        <v>140</v>
      </c>
      <c r="BI44" s="1" t="s">
        <v>584</v>
      </c>
      <c r="BJ44" s="1" t="s">
        <v>98</v>
      </c>
      <c r="BK44" s="1">
        <v>10</v>
      </c>
      <c r="BL44" s="1" t="s">
        <v>132</v>
      </c>
      <c r="BM44" s="1">
        <v>40</v>
      </c>
      <c r="BN44" s="1">
        <v>0</v>
      </c>
      <c r="BO44" s="1">
        <v>40</v>
      </c>
      <c r="BP44" s="1">
        <v>10</v>
      </c>
      <c r="BQ44" s="1">
        <v>10</v>
      </c>
      <c r="BT44" s="1">
        <v>40</v>
      </c>
      <c r="BU44" s="1">
        <v>0</v>
      </c>
      <c r="BV44" s="1">
        <v>50</v>
      </c>
      <c r="BW44" s="1">
        <v>10</v>
      </c>
      <c r="BX44" s="1">
        <v>0</v>
      </c>
      <c r="BY44" s="1" t="s">
        <v>228</v>
      </c>
      <c r="BZ44" s="1" t="s">
        <v>228</v>
      </c>
      <c r="CA44" s="1" t="s">
        <v>1428</v>
      </c>
      <c r="CB44" s="1" t="s">
        <v>228</v>
      </c>
      <c r="CC44" s="1" t="s">
        <v>228</v>
      </c>
      <c r="CD44" s="1" t="s">
        <v>228</v>
      </c>
      <c r="CE44" s="1" t="s">
        <v>228</v>
      </c>
      <c r="CF44" s="1" t="s">
        <v>228</v>
      </c>
      <c r="CH44" s="1" t="s">
        <v>103</v>
      </c>
      <c r="CI44" s="1" t="s">
        <v>1429</v>
      </c>
      <c r="CJ44" s="1" t="s">
        <v>228</v>
      </c>
      <c r="CK44" s="1" t="s">
        <v>111</v>
      </c>
      <c r="CL44" s="1" t="s">
        <v>111</v>
      </c>
      <c r="CM44" s="1" t="s">
        <v>111</v>
      </c>
      <c r="CN44" s="1" t="s">
        <v>1430</v>
      </c>
      <c r="CO44" s="1" t="s">
        <v>1431</v>
      </c>
      <c r="CP44" s="1" t="s">
        <v>1432</v>
      </c>
      <c r="CQ44" s="1" t="s">
        <v>194</v>
      </c>
      <c r="CS44" s="1" t="s">
        <v>1433</v>
      </c>
    </row>
    <row r="45" spans="1:97" x14ac:dyDescent="0.2">
      <c r="A45" s="1" t="s">
        <v>161</v>
      </c>
      <c r="B45" s="1" t="s">
        <v>89</v>
      </c>
      <c r="C45" s="1" t="s">
        <v>90</v>
      </c>
      <c r="D45" s="1" t="s">
        <v>162</v>
      </c>
      <c r="E45" s="1" t="s">
        <v>538</v>
      </c>
      <c r="F45" s="1" t="s">
        <v>539</v>
      </c>
      <c r="G45" s="1">
        <v>39.038027999999997</v>
      </c>
      <c r="H45" s="1">
        <v>-77.492833000000005</v>
      </c>
      <c r="I45" s="1" t="s">
        <v>399</v>
      </c>
      <c r="J45" s="2">
        <v>45626</v>
      </c>
      <c r="K45" s="1">
        <v>4</v>
      </c>
      <c r="L45" s="1" t="s">
        <v>244</v>
      </c>
      <c r="M45" s="1" t="s">
        <v>1182</v>
      </c>
      <c r="O45" s="1">
        <v>10</v>
      </c>
      <c r="P45" s="1">
        <v>4</v>
      </c>
      <c r="Q45" s="1" t="s">
        <v>122</v>
      </c>
      <c r="R45" s="1" t="s">
        <v>1434</v>
      </c>
      <c r="S45" s="1" t="s">
        <v>1435</v>
      </c>
      <c r="T45" s="1">
        <v>90</v>
      </c>
      <c r="U45" s="1">
        <v>60</v>
      </c>
      <c r="Y45" s="1">
        <v>4</v>
      </c>
      <c r="Z45" s="1">
        <v>1</v>
      </c>
      <c r="AA45" s="1">
        <v>1</v>
      </c>
      <c r="AB45" s="1">
        <v>1</v>
      </c>
      <c r="AC45" s="1">
        <v>0</v>
      </c>
      <c r="AD45" s="1">
        <v>31</v>
      </c>
      <c r="AE45" s="1">
        <v>0</v>
      </c>
      <c r="AF45" s="1">
        <v>0</v>
      </c>
      <c r="AG45" s="1">
        <v>0</v>
      </c>
      <c r="AH45" s="1">
        <v>1</v>
      </c>
      <c r="AI45" s="1">
        <v>92</v>
      </c>
      <c r="AJ45" s="1">
        <v>42</v>
      </c>
      <c r="AK45" s="1">
        <v>3</v>
      </c>
      <c r="AL45" s="1">
        <v>14</v>
      </c>
      <c r="AM45" s="1">
        <v>5</v>
      </c>
      <c r="AN45" s="1">
        <v>5</v>
      </c>
      <c r="AO45" s="1">
        <v>1</v>
      </c>
      <c r="AP45" s="1">
        <v>1</v>
      </c>
      <c r="AQ45" s="1">
        <v>3</v>
      </c>
      <c r="AT45" s="1">
        <v>205</v>
      </c>
      <c r="AU45" s="71" t="s">
        <v>1436</v>
      </c>
      <c r="AV45" s="71" t="s">
        <v>1437</v>
      </c>
      <c r="AW45" s="71" t="s">
        <v>1438</v>
      </c>
      <c r="AX45" s="71" t="s">
        <v>1439</v>
      </c>
      <c r="AY45" s="71" t="s">
        <v>1440</v>
      </c>
      <c r="AZ45" s="71" t="s">
        <v>1441</v>
      </c>
      <c r="BA45" s="1">
        <v>4</v>
      </c>
      <c r="BB45" s="1" t="s">
        <v>128</v>
      </c>
      <c r="BC45" s="1" t="s">
        <v>129</v>
      </c>
      <c r="BD45" s="1" t="s">
        <v>124</v>
      </c>
      <c r="BE45" s="1" t="s">
        <v>138</v>
      </c>
      <c r="BF45" s="1" t="s">
        <v>1442</v>
      </c>
      <c r="BG45" s="1" t="s">
        <v>124</v>
      </c>
      <c r="BH45" s="1" t="s">
        <v>135</v>
      </c>
      <c r="BI45" s="1" t="s">
        <v>1443</v>
      </c>
      <c r="BJ45" s="1" t="s">
        <v>98</v>
      </c>
      <c r="BK45" s="1">
        <v>75</v>
      </c>
      <c r="BL45" s="1" t="s">
        <v>132</v>
      </c>
      <c r="BM45" s="1">
        <v>80</v>
      </c>
      <c r="BN45" s="1">
        <v>15</v>
      </c>
      <c r="BO45" s="1">
        <v>5</v>
      </c>
      <c r="BP45" s="1">
        <v>0</v>
      </c>
      <c r="BQ45" s="1">
        <v>0</v>
      </c>
      <c r="BT45" s="1">
        <v>0</v>
      </c>
      <c r="BU45" s="1">
        <v>0</v>
      </c>
      <c r="BV45" s="1">
        <v>15</v>
      </c>
      <c r="BW45" s="1">
        <v>60</v>
      </c>
      <c r="BX45" s="1">
        <v>25</v>
      </c>
      <c r="BY45" s="1" t="s">
        <v>228</v>
      </c>
      <c r="BZ45" s="1" t="s">
        <v>111</v>
      </c>
      <c r="CA45" s="1" t="s">
        <v>228</v>
      </c>
      <c r="CB45" s="1" t="s">
        <v>228</v>
      </c>
      <c r="CC45" s="1" t="s">
        <v>103</v>
      </c>
      <c r="CD45" s="1" t="s">
        <v>103</v>
      </c>
      <c r="CE45" s="1" t="s">
        <v>103</v>
      </c>
      <c r="CF45" s="1" t="s">
        <v>103</v>
      </c>
      <c r="CH45" s="1" t="s">
        <v>228</v>
      </c>
      <c r="CI45" s="1" t="s">
        <v>228</v>
      </c>
      <c r="CJ45" s="1" t="s">
        <v>228</v>
      </c>
      <c r="CK45" s="1" t="s">
        <v>228</v>
      </c>
      <c r="CL45" s="1" t="s">
        <v>228</v>
      </c>
      <c r="CO45" s="1" t="s">
        <v>1444</v>
      </c>
      <c r="CP45" s="1" t="s">
        <v>1445</v>
      </c>
      <c r="CQ45" s="1" t="s">
        <v>142</v>
      </c>
      <c r="CS45" s="1" t="s">
        <v>1446</v>
      </c>
    </row>
    <row r="46" spans="1:97" x14ac:dyDescent="0.2">
      <c r="A46" s="1" t="s">
        <v>161</v>
      </c>
      <c r="B46" s="1" t="s">
        <v>89</v>
      </c>
      <c r="C46" s="1" t="s">
        <v>90</v>
      </c>
      <c r="D46" s="1" t="s">
        <v>162</v>
      </c>
      <c r="E46" s="1" t="s">
        <v>168</v>
      </c>
      <c r="F46" s="1" t="s">
        <v>169</v>
      </c>
      <c r="G46" s="1">
        <v>39.190199999999997</v>
      </c>
      <c r="H46" s="1">
        <v>-77.614900000000006</v>
      </c>
      <c r="J46" s="2">
        <v>45578</v>
      </c>
      <c r="K46" s="1">
        <v>3</v>
      </c>
      <c r="L46" s="1" t="s">
        <v>244</v>
      </c>
      <c r="M46" s="1" t="s">
        <v>170</v>
      </c>
      <c r="O46" s="1">
        <v>15</v>
      </c>
      <c r="P46" s="1">
        <v>5</v>
      </c>
      <c r="Q46" s="1" t="s">
        <v>122</v>
      </c>
      <c r="R46" s="1" t="s">
        <v>450</v>
      </c>
      <c r="S46" s="1" t="s">
        <v>1447</v>
      </c>
      <c r="T46" s="1">
        <v>60</v>
      </c>
      <c r="Y46" s="1">
        <v>6</v>
      </c>
      <c r="Z46" s="1">
        <v>0</v>
      </c>
      <c r="AA46" s="1">
        <v>2</v>
      </c>
      <c r="AB46" s="1">
        <v>0</v>
      </c>
      <c r="AC46" s="1">
        <v>0</v>
      </c>
      <c r="AD46" s="1">
        <v>0</v>
      </c>
      <c r="AE46" s="1">
        <v>0</v>
      </c>
      <c r="AF46" s="1">
        <v>57</v>
      </c>
      <c r="AG46" s="1">
        <v>0</v>
      </c>
      <c r="AH46" s="1">
        <v>0</v>
      </c>
      <c r="AI46" s="1">
        <v>61</v>
      </c>
      <c r="AJ46" s="1">
        <v>0</v>
      </c>
      <c r="AK46" s="1">
        <v>70</v>
      </c>
      <c r="AL46" s="1">
        <v>10</v>
      </c>
      <c r="AT46" s="1">
        <v>206</v>
      </c>
      <c r="AU46" s="71" t="s">
        <v>1448</v>
      </c>
      <c r="AV46" s="71" t="s">
        <v>1449</v>
      </c>
      <c r="AW46" s="1">
        <v>0</v>
      </c>
      <c r="AX46" s="71" t="s">
        <v>1450</v>
      </c>
      <c r="AY46" s="71" t="s">
        <v>1451</v>
      </c>
      <c r="AZ46" s="71" t="s">
        <v>1452</v>
      </c>
      <c r="BA46" s="1">
        <v>10</v>
      </c>
      <c r="BB46" s="1" t="s">
        <v>167</v>
      </c>
      <c r="BC46" s="1" t="s">
        <v>148</v>
      </c>
      <c r="BD46" s="1" t="s">
        <v>124</v>
      </c>
      <c r="BE46" s="1" t="s">
        <v>138</v>
      </c>
      <c r="BF46" s="1" t="s">
        <v>1453</v>
      </c>
      <c r="BG46" s="1" t="s">
        <v>124</v>
      </c>
      <c r="BH46" s="1" t="s">
        <v>135</v>
      </c>
      <c r="BI46" s="1" t="s">
        <v>156</v>
      </c>
      <c r="BJ46" s="1" t="s">
        <v>131</v>
      </c>
      <c r="BL46" s="1" t="s">
        <v>216</v>
      </c>
      <c r="BM46" s="1">
        <v>25</v>
      </c>
      <c r="BN46" s="1">
        <v>25</v>
      </c>
      <c r="BO46" s="1">
        <v>50</v>
      </c>
      <c r="BT46" s="1">
        <v>15</v>
      </c>
      <c r="BU46" s="1">
        <v>15</v>
      </c>
      <c r="BV46" s="1">
        <v>0</v>
      </c>
      <c r="BW46" s="1">
        <v>70</v>
      </c>
      <c r="BX46" s="1">
        <v>0</v>
      </c>
      <c r="BY46" s="1" t="s">
        <v>228</v>
      </c>
      <c r="BZ46" s="1" t="s">
        <v>228</v>
      </c>
      <c r="CA46" s="1" t="s">
        <v>228</v>
      </c>
      <c r="CB46" s="1" t="s">
        <v>228</v>
      </c>
      <c r="CC46" s="1" t="s">
        <v>228</v>
      </c>
      <c r="CD46" s="1" t="s">
        <v>228</v>
      </c>
      <c r="CE46" s="1" t="s">
        <v>228</v>
      </c>
      <c r="CF46" s="1" t="s">
        <v>228</v>
      </c>
      <c r="CH46" s="1" t="s">
        <v>228</v>
      </c>
      <c r="CJ46" s="1" t="s">
        <v>228</v>
      </c>
      <c r="CK46" s="1" t="s">
        <v>111</v>
      </c>
      <c r="CL46" s="1" t="s">
        <v>111</v>
      </c>
      <c r="CO46" s="1" t="s">
        <v>1454</v>
      </c>
      <c r="CP46" s="1" t="s">
        <v>1455</v>
      </c>
      <c r="CQ46" s="1" t="s">
        <v>194</v>
      </c>
      <c r="CS46" s="1" t="s">
        <v>1456</v>
      </c>
    </row>
    <row r="47" spans="1:97" x14ac:dyDescent="0.2">
      <c r="A47" s="1" t="s">
        <v>161</v>
      </c>
      <c r="B47" s="1" t="s">
        <v>89</v>
      </c>
      <c r="C47" s="1" t="s">
        <v>90</v>
      </c>
      <c r="D47" s="1" t="s">
        <v>162</v>
      </c>
      <c r="E47" s="1" t="s">
        <v>246</v>
      </c>
      <c r="F47" s="1" t="s">
        <v>247</v>
      </c>
      <c r="G47" s="1">
        <v>39.196197570000002</v>
      </c>
      <c r="H47" s="1">
        <v>-77.747030800000005</v>
      </c>
      <c r="I47" s="1" t="s">
        <v>248</v>
      </c>
      <c r="J47" s="2">
        <v>45602</v>
      </c>
      <c r="K47" s="1">
        <v>2</v>
      </c>
      <c r="L47" s="1" t="s">
        <v>244</v>
      </c>
      <c r="M47" s="1" t="s">
        <v>719</v>
      </c>
      <c r="O47" s="1">
        <v>9</v>
      </c>
      <c r="P47" s="1">
        <v>6</v>
      </c>
      <c r="Q47" s="1" t="s">
        <v>214</v>
      </c>
      <c r="R47" s="1" t="s">
        <v>450</v>
      </c>
      <c r="S47" s="1" t="s">
        <v>441</v>
      </c>
      <c r="T47" s="1">
        <v>90</v>
      </c>
      <c r="U47" s="1">
        <v>90</v>
      </c>
      <c r="X47" s="1" t="s">
        <v>1457</v>
      </c>
      <c r="Y47" s="1">
        <v>5</v>
      </c>
      <c r="Z47" s="1">
        <v>18</v>
      </c>
      <c r="AA47" s="1">
        <v>0</v>
      </c>
      <c r="AB47" s="1">
        <v>0</v>
      </c>
      <c r="AC47" s="1">
        <v>0</v>
      </c>
      <c r="AD47" s="1">
        <v>10</v>
      </c>
      <c r="AE47" s="1">
        <v>20</v>
      </c>
      <c r="AF47" s="1">
        <v>59</v>
      </c>
      <c r="AG47" s="1">
        <v>1</v>
      </c>
      <c r="AH47" s="1">
        <v>1</v>
      </c>
      <c r="AI47" s="1">
        <v>22</v>
      </c>
      <c r="AJ47" s="1">
        <v>32</v>
      </c>
      <c r="AK47" s="1">
        <v>73</v>
      </c>
      <c r="AL47" s="1">
        <v>21</v>
      </c>
      <c r="AM47" s="1">
        <v>0</v>
      </c>
      <c r="AN47" s="1">
        <v>7</v>
      </c>
      <c r="AO47" s="1">
        <v>0</v>
      </c>
      <c r="AP47" s="1">
        <v>0</v>
      </c>
      <c r="AQ47" s="1">
        <v>0</v>
      </c>
      <c r="AT47" s="1">
        <v>269</v>
      </c>
      <c r="AU47" s="1">
        <v>41.263940519999998</v>
      </c>
      <c r="AV47" s="71" t="s">
        <v>1458</v>
      </c>
      <c r="AW47" s="1">
        <v>0</v>
      </c>
      <c r="AX47" s="71" t="s">
        <v>1459</v>
      </c>
      <c r="AY47" s="71" t="s">
        <v>1460</v>
      </c>
      <c r="AZ47" s="71" t="s">
        <v>1461</v>
      </c>
      <c r="BA47" s="1">
        <v>11</v>
      </c>
      <c r="BB47" s="1" t="s">
        <v>167</v>
      </c>
      <c r="BC47" s="1" t="s">
        <v>753</v>
      </c>
      <c r="BD47" s="1" t="s">
        <v>124</v>
      </c>
      <c r="BE47" s="1" t="s">
        <v>138</v>
      </c>
      <c r="BF47" s="1" t="s">
        <v>583</v>
      </c>
      <c r="BG47" s="1" t="s">
        <v>124</v>
      </c>
      <c r="BH47" s="1" t="s">
        <v>135</v>
      </c>
      <c r="BI47" s="1" t="s">
        <v>1462</v>
      </c>
      <c r="BJ47" s="1" t="s">
        <v>158</v>
      </c>
      <c r="BK47" s="1">
        <v>95</v>
      </c>
      <c r="BL47" s="1" t="s">
        <v>132</v>
      </c>
      <c r="BT47" s="1">
        <v>5</v>
      </c>
      <c r="BU47" s="1">
        <v>10</v>
      </c>
      <c r="BV47" s="1">
        <v>5</v>
      </c>
      <c r="BW47" s="1">
        <v>80</v>
      </c>
      <c r="BX47" s="1">
        <v>0</v>
      </c>
      <c r="BY47" s="1" t="s">
        <v>228</v>
      </c>
      <c r="BZ47" s="1" t="s">
        <v>228</v>
      </c>
      <c r="CA47" s="1" t="s">
        <v>228</v>
      </c>
      <c r="CB47" s="1" t="s">
        <v>228</v>
      </c>
      <c r="CC47" s="1" t="s">
        <v>228</v>
      </c>
      <c r="CD47" s="1" t="s">
        <v>228</v>
      </c>
      <c r="CE47" s="1" t="s">
        <v>228</v>
      </c>
      <c r="CF47" s="1" t="s">
        <v>228</v>
      </c>
      <c r="CH47" s="1" t="s">
        <v>103</v>
      </c>
      <c r="CI47" s="1" t="s">
        <v>1155</v>
      </c>
      <c r="CJ47" s="1" t="s">
        <v>228</v>
      </c>
      <c r="CK47" s="1" t="s">
        <v>103</v>
      </c>
      <c r="CL47" s="1" t="s">
        <v>111</v>
      </c>
      <c r="CO47" s="1" t="s">
        <v>977</v>
      </c>
      <c r="CP47" s="1" t="s">
        <v>1463</v>
      </c>
      <c r="CQ47" s="1" t="s">
        <v>142</v>
      </c>
      <c r="CS47" s="1" t="s">
        <v>1464</v>
      </c>
    </row>
    <row r="48" spans="1:97" x14ac:dyDescent="0.2">
      <c r="A48" s="1" t="s">
        <v>161</v>
      </c>
      <c r="B48" s="1" t="s">
        <v>89</v>
      </c>
      <c r="C48" s="1" t="s">
        <v>90</v>
      </c>
      <c r="D48" s="1" t="s">
        <v>162</v>
      </c>
      <c r="E48" s="1" t="s">
        <v>225</v>
      </c>
      <c r="F48" s="1" t="s">
        <v>1104</v>
      </c>
      <c r="G48" s="1">
        <v>39.114984999999997</v>
      </c>
      <c r="H48" s="1">
        <v>-77.571546999999995</v>
      </c>
      <c r="I48" s="1" t="s">
        <v>227</v>
      </c>
      <c r="J48" s="2">
        <v>45577</v>
      </c>
      <c r="K48" s="1">
        <v>3</v>
      </c>
      <c r="L48" s="1" t="s">
        <v>244</v>
      </c>
      <c r="M48" s="1" t="s">
        <v>1105</v>
      </c>
      <c r="O48" s="1">
        <v>4</v>
      </c>
      <c r="P48" s="1">
        <v>4</v>
      </c>
      <c r="Q48" s="1" t="s">
        <v>122</v>
      </c>
      <c r="R48" s="1" t="s">
        <v>476</v>
      </c>
      <c r="S48" s="1" t="s">
        <v>441</v>
      </c>
      <c r="T48" s="1">
        <v>90</v>
      </c>
      <c r="U48" s="1">
        <v>90</v>
      </c>
      <c r="V48" s="1">
        <v>90</v>
      </c>
      <c r="X48" s="1" t="s">
        <v>1465</v>
      </c>
      <c r="Y48" s="1">
        <v>50</v>
      </c>
      <c r="Z48" s="1">
        <v>72</v>
      </c>
      <c r="AA48" s="1">
        <v>0</v>
      </c>
      <c r="AB48" s="1">
        <v>1</v>
      </c>
      <c r="AC48" s="1">
        <v>1</v>
      </c>
      <c r="AD48" s="1">
        <v>1</v>
      </c>
      <c r="AE48" s="1">
        <v>0</v>
      </c>
      <c r="AF48" s="1">
        <v>1</v>
      </c>
      <c r="AG48" s="1">
        <v>5</v>
      </c>
      <c r="AH48" s="1">
        <v>0</v>
      </c>
      <c r="AI48" s="1">
        <v>6</v>
      </c>
      <c r="AJ48" s="1">
        <v>2</v>
      </c>
      <c r="AK48" s="1">
        <v>51</v>
      </c>
      <c r="AL48" s="1">
        <v>8</v>
      </c>
      <c r="AM48" s="1">
        <v>0</v>
      </c>
      <c r="AN48" s="1">
        <v>23</v>
      </c>
      <c r="AO48" s="1">
        <v>0</v>
      </c>
      <c r="AP48" s="1">
        <v>0</v>
      </c>
      <c r="AQ48" s="1">
        <v>2</v>
      </c>
      <c r="AR48" s="1">
        <v>0</v>
      </c>
      <c r="AT48" s="1">
        <v>223</v>
      </c>
      <c r="AU48" s="71" t="s">
        <v>1466</v>
      </c>
      <c r="AV48" s="71" t="s">
        <v>1467</v>
      </c>
      <c r="AW48" s="1">
        <v>0</v>
      </c>
      <c r="AX48" s="71" t="s">
        <v>1468</v>
      </c>
      <c r="AY48" s="71" t="s">
        <v>1469</v>
      </c>
      <c r="AZ48" s="71" t="s">
        <v>1470</v>
      </c>
      <c r="BA48" s="1">
        <v>6</v>
      </c>
      <c r="BB48" s="1" t="s">
        <v>128</v>
      </c>
      <c r="BC48" s="1" t="s">
        <v>129</v>
      </c>
      <c r="BD48" s="1" t="s">
        <v>1471</v>
      </c>
      <c r="BE48" s="1" t="s">
        <v>138</v>
      </c>
      <c r="BF48" s="1" t="s">
        <v>434</v>
      </c>
      <c r="BG48" s="1" t="s">
        <v>124</v>
      </c>
      <c r="BH48" s="1" t="s">
        <v>135</v>
      </c>
      <c r="BI48" s="1" t="s">
        <v>1472</v>
      </c>
      <c r="BJ48" s="1" t="s">
        <v>158</v>
      </c>
      <c r="BK48" s="1">
        <v>100</v>
      </c>
      <c r="BL48" s="1" t="s">
        <v>132</v>
      </c>
      <c r="BM48" s="1">
        <v>15</v>
      </c>
      <c r="BN48" s="1">
        <v>10</v>
      </c>
      <c r="BO48" s="1">
        <v>5</v>
      </c>
      <c r="BP48" s="1">
        <v>0</v>
      </c>
      <c r="BQ48" s="1">
        <v>70</v>
      </c>
      <c r="BT48" s="1">
        <v>15</v>
      </c>
      <c r="BU48" s="1">
        <v>0</v>
      </c>
      <c r="BV48" s="1">
        <v>10</v>
      </c>
      <c r="BW48" s="1">
        <v>25</v>
      </c>
      <c r="BX48" s="1">
        <v>50</v>
      </c>
      <c r="BY48" s="1" t="s">
        <v>228</v>
      </c>
      <c r="CA48" s="1" t="s">
        <v>228</v>
      </c>
      <c r="CB48" s="1" t="s">
        <v>228</v>
      </c>
      <c r="CC48" s="1" t="s">
        <v>111</v>
      </c>
      <c r="CD48" s="1" t="s">
        <v>228</v>
      </c>
      <c r="CE48" s="1" t="s">
        <v>104</v>
      </c>
      <c r="CF48" s="1" t="s">
        <v>228</v>
      </c>
      <c r="CH48" s="1" t="s">
        <v>103</v>
      </c>
      <c r="CJ48" s="1" t="s">
        <v>103</v>
      </c>
      <c r="CK48" s="1" t="s">
        <v>103</v>
      </c>
      <c r="CL48" s="1" t="s">
        <v>103</v>
      </c>
      <c r="CO48" s="1" t="s">
        <v>1473</v>
      </c>
      <c r="CP48" s="1" t="s">
        <v>1474</v>
      </c>
      <c r="CQ48" s="1" t="s">
        <v>142</v>
      </c>
      <c r="CS48" s="1" t="s">
        <v>1475</v>
      </c>
    </row>
  </sheetData>
  <pageMargins left="0.7" right="0.7" top="0.75" bottom="0.75" header="0.3" footer="0.3"/>
  <pageSetup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91CC-F377-4678-9093-382E8A915035}">
  <dimension ref="A1:R97"/>
  <sheetViews>
    <sheetView workbookViewId="0">
      <selection activeCell="Y43" sqref="Y43"/>
    </sheetView>
  </sheetViews>
  <sheetFormatPr defaultColWidth="8.85546875" defaultRowHeight="11.25" x14ac:dyDescent="0.2"/>
  <cols>
    <col min="1" max="1" width="6.7109375" style="1" bestFit="1" customWidth="1"/>
    <col min="2" max="2" width="6.5703125" style="1" bestFit="1" customWidth="1"/>
    <col min="3" max="3" width="7.42578125" style="1" bestFit="1" customWidth="1"/>
    <col min="4" max="4" width="10" style="1" bestFit="1" customWidth="1"/>
    <col min="5" max="5" width="15.140625" style="1" customWidth="1"/>
    <col min="6" max="6" width="13.140625" style="1" customWidth="1"/>
    <col min="7" max="7" width="9.28515625" style="1" bestFit="1" customWidth="1"/>
    <col min="8" max="8" width="9" style="1" bestFit="1" customWidth="1"/>
    <col min="9" max="9" width="9.28515625" style="1" bestFit="1" customWidth="1"/>
    <col min="10" max="10" width="4.42578125" style="55" customWidth="1"/>
    <col min="11" max="11" width="6.42578125" style="1" bestFit="1" customWidth="1"/>
    <col min="12" max="12" width="6.7109375" style="1" bestFit="1" customWidth="1"/>
    <col min="13" max="13" width="49.28515625" style="1" customWidth="1"/>
    <col min="14" max="14" width="22.7109375" style="1" customWidth="1"/>
    <col min="15" max="15" width="9.28515625" style="1" bestFit="1" customWidth="1"/>
    <col min="16" max="16" width="9.7109375" style="1" bestFit="1" customWidth="1"/>
    <col min="17" max="17" width="9.140625" style="1" bestFit="1" customWidth="1"/>
    <col min="18" max="18" width="9.5703125" style="1" bestFit="1" customWidth="1"/>
    <col min="19" max="16384" width="8.85546875" style="1"/>
  </cols>
  <sheetData>
    <row r="1" spans="2:18" ht="12.6" customHeight="1" x14ac:dyDescent="0.2">
      <c r="B1" s="1" t="s">
        <v>1</v>
      </c>
      <c r="C1" s="1" t="s">
        <v>2</v>
      </c>
      <c r="D1" s="1" t="s">
        <v>3</v>
      </c>
      <c r="E1" s="1" t="s">
        <v>4</v>
      </c>
      <c r="F1" s="1" t="s">
        <v>5</v>
      </c>
      <c r="G1" s="1" t="s">
        <v>6</v>
      </c>
      <c r="H1" s="1" t="s">
        <v>7</v>
      </c>
      <c r="I1" s="1" t="s">
        <v>927</v>
      </c>
      <c r="K1" s="1" t="s">
        <v>917</v>
      </c>
      <c r="L1" s="1" t="s">
        <v>251</v>
      </c>
      <c r="M1" s="1" t="s">
        <v>252</v>
      </c>
      <c r="N1" s="1" t="s">
        <v>8</v>
      </c>
      <c r="O1" s="1" t="s">
        <v>253</v>
      </c>
      <c r="P1" s="1" t="s">
        <v>919</v>
      </c>
    </row>
    <row r="2" spans="2:18" ht="12.6" customHeight="1" x14ac:dyDescent="0.2">
      <c r="K2" s="1">
        <v>1</v>
      </c>
      <c r="L2" s="1">
        <v>1</v>
      </c>
      <c r="M2" s="1" t="s">
        <v>268</v>
      </c>
      <c r="O2" s="1">
        <v>39.035556</v>
      </c>
      <c r="P2" s="1">
        <v>-77.488332999999997</v>
      </c>
      <c r="Q2" s="1">
        <v>0</v>
      </c>
      <c r="R2" s="1">
        <v>0</v>
      </c>
    </row>
    <row r="3" spans="2:18" ht="12.6" customHeight="1" x14ac:dyDescent="0.2">
      <c r="B3" s="1" t="s">
        <v>89</v>
      </c>
      <c r="C3" s="1" t="s">
        <v>90</v>
      </c>
      <c r="D3" s="1" t="s">
        <v>162</v>
      </c>
      <c r="E3" s="1" t="s">
        <v>232</v>
      </c>
      <c r="F3" s="1" t="s">
        <v>233</v>
      </c>
      <c r="G3" s="1">
        <v>39.024158</v>
      </c>
      <c r="H3" s="1">
        <v>-77.496875000000003</v>
      </c>
      <c r="I3" s="1">
        <v>7</v>
      </c>
      <c r="K3" s="1">
        <v>2</v>
      </c>
      <c r="L3" s="1">
        <v>2</v>
      </c>
      <c r="M3" s="1" t="s">
        <v>269</v>
      </c>
      <c r="N3" s="1" t="s">
        <v>234</v>
      </c>
      <c r="O3" s="1">
        <v>39.024158</v>
      </c>
      <c r="P3" s="1">
        <v>-77.496875000000003</v>
      </c>
      <c r="Q3" s="1">
        <v>0</v>
      </c>
      <c r="R3" s="1">
        <v>0</v>
      </c>
    </row>
    <row r="4" spans="2:18" ht="12.6" customHeight="1" x14ac:dyDescent="0.2">
      <c r="K4" s="1">
        <v>3</v>
      </c>
      <c r="L4" s="1">
        <v>3</v>
      </c>
      <c r="M4" s="1" t="s">
        <v>270</v>
      </c>
      <c r="O4" s="1">
        <v>38.855600000000003</v>
      </c>
      <c r="P4" s="1">
        <v>-77.429199999999994</v>
      </c>
      <c r="Q4" s="1">
        <v>0</v>
      </c>
      <c r="R4" s="1">
        <v>0</v>
      </c>
    </row>
    <row r="5" spans="2:18" ht="12.6" customHeight="1" x14ac:dyDescent="0.2">
      <c r="K5" s="1">
        <v>4</v>
      </c>
      <c r="L5" s="1">
        <v>4</v>
      </c>
      <c r="M5" s="1" t="s">
        <v>271</v>
      </c>
      <c r="N5" s="1" t="s">
        <v>343</v>
      </c>
      <c r="O5" s="1">
        <v>39.144167000000003</v>
      </c>
      <c r="P5" s="1">
        <v>-77.536389</v>
      </c>
      <c r="Q5" s="1">
        <v>0</v>
      </c>
      <c r="R5" s="1">
        <v>0</v>
      </c>
    </row>
    <row r="6" spans="2:18" ht="12.6" customHeight="1" x14ac:dyDescent="0.2">
      <c r="B6" s="1" t="s">
        <v>89</v>
      </c>
      <c r="C6" s="1" t="s">
        <v>90</v>
      </c>
      <c r="D6" s="1" t="s">
        <v>182</v>
      </c>
      <c r="E6" s="1" t="s">
        <v>222</v>
      </c>
      <c r="F6" s="1" t="s">
        <v>556</v>
      </c>
      <c r="G6" s="1">
        <v>38.913060000000002</v>
      </c>
      <c r="H6" s="1">
        <v>-77.890559999999994</v>
      </c>
      <c r="I6" s="1">
        <v>9</v>
      </c>
      <c r="K6" s="1">
        <v>5</v>
      </c>
      <c r="L6" s="1">
        <v>5</v>
      </c>
      <c r="M6" s="1" t="s">
        <v>272</v>
      </c>
      <c r="N6" s="1" t="s">
        <v>223</v>
      </c>
      <c r="O6" s="1">
        <v>38.913060000000002</v>
      </c>
      <c r="P6" s="1">
        <v>-77.890559999999994</v>
      </c>
      <c r="Q6" s="1">
        <v>0</v>
      </c>
      <c r="R6" s="1">
        <v>0</v>
      </c>
    </row>
    <row r="7" spans="2:18" ht="12.6" customHeight="1" x14ac:dyDescent="0.2">
      <c r="K7" s="1">
        <v>6</v>
      </c>
      <c r="L7" s="1">
        <v>6</v>
      </c>
      <c r="M7" s="1" t="s">
        <v>273</v>
      </c>
      <c r="O7" s="1">
        <v>38.893610000000002</v>
      </c>
      <c r="P7" s="1">
        <v>-77.904719999999998</v>
      </c>
      <c r="Q7" s="1">
        <v>0</v>
      </c>
      <c r="R7" s="1">
        <v>0</v>
      </c>
    </row>
    <row r="8" spans="2:18" ht="12.6" customHeight="1" x14ac:dyDescent="0.2">
      <c r="K8" s="1">
        <v>7</v>
      </c>
      <c r="L8" s="1">
        <v>7</v>
      </c>
      <c r="M8" s="1" t="s">
        <v>274</v>
      </c>
      <c r="O8" s="1">
        <v>38.984200000000001</v>
      </c>
      <c r="P8" s="1">
        <v>-77.5047</v>
      </c>
      <c r="Q8" s="1">
        <v>0</v>
      </c>
      <c r="R8" s="1">
        <v>0</v>
      </c>
    </row>
    <row r="9" spans="2:18" ht="12.6" customHeight="1" x14ac:dyDescent="0.2">
      <c r="K9" s="1">
        <v>8</v>
      </c>
      <c r="L9" s="1">
        <v>8</v>
      </c>
      <c r="M9" s="1" t="s">
        <v>275</v>
      </c>
      <c r="O9" s="1">
        <v>39.048889000000003</v>
      </c>
      <c r="P9" s="1">
        <v>-77.431667000000004</v>
      </c>
      <c r="Q9" s="1">
        <v>0</v>
      </c>
      <c r="R9" s="1">
        <v>0</v>
      </c>
    </row>
    <row r="10" spans="2:18" ht="12" customHeight="1" x14ac:dyDescent="0.2">
      <c r="K10" s="1">
        <v>9</v>
      </c>
      <c r="L10" s="1">
        <v>9</v>
      </c>
      <c r="M10" s="1" t="s">
        <v>276</v>
      </c>
      <c r="O10" s="1">
        <v>38.984082999999998</v>
      </c>
      <c r="P10" s="1">
        <v>-77.498182999999997</v>
      </c>
      <c r="Q10" s="1">
        <v>0</v>
      </c>
      <c r="R10" s="1">
        <v>0</v>
      </c>
    </row>
    <row r="11" spans="2:18" ht="12.6" customHeight="1" x14ac:dyDescent="0.2">
      <c r="K11" s="1">
        <v>10</v>
      </c>
      <c r="L11" s="1">
        <v>11</v>
      </c>
      <c r="M11" s="1" t="s">
        <v>277</v>
      </c>
      <c r="O11" s="1">
        <v>39.051859999999998</v>
      </c>
      <c r="P11" s="1">
        <v>-77.432477000000006</v>
      </c>
      <c r="Q11" s="1">
        <v>0</v>
      </c>
      <c r="R11" s="1">
        <v>0</v>
      </c>
    </row>
    <row r="12" spans="2:18" ht="12.6" customHeight="1" x14ac:dyDescent="0.2">
      <c r="K12" s="1">
        <v>11</v>
      </c>
      <c r="L12" s="1">
        <v>12</v>
      </c>
      <c r="M12" s="1" t="s">
        <v>278</v>
      </c>
      <c r="O12" s="1">
        <v>38.804361</v>
      </c>
      <c r="P12" s="1">
        <v>-77.556977000000003</v>
      </c>
      <c r="Q12" s="1">
        <v>0</v>
      </c>
      <c r="R12" s="1">
        <v>0</v>
      </c>
    </row>
    <row r="13" spans="2:18" ht="12.6" customHeight="1" x14ac:dyDescent="0.2">
      <c r="K13" s="1">
        <v>12</v>
      </c>
      <c r="L13" s="1">
        <v>13</v>
      </c>
      <c r="M13" s="1" t="s">
        <v>279</v>
      </c>
      <c r="O13" s="1">
        <v>39.220782999999997</v>
      </c>
      <c r="P13" s="1">
        <v>-77.535081000000005</v>
      </c>
      <c r="Q13" s="1">
        <v>0</v>
      </c>
      <c r="R13" s="1">
        <v>0</v>
      </c>
    </row>
    <row r="14" spans="2:18" ht="12.6" customHeight="1" x14ac:dyDescent="0.2">
      <c r="K14" s="1">
        <v>13</v>
      </c>
      <c r="L14" s="1">
        <v>14</v>
      </c>
      <c r="M14" s="1" t="s">
        <v>280</v>
      </c>
      <c r="O14" s="1">
        <v>38.927500000000002</v>
      </c>
      <c r="P14" s="1">
        <v>-77.800280000000001</v>
      </c>
      <c r="Q14" s="1">
        <v>0</v>
      </c>
      <c r="R14" s="1">
        <v>0</v>
      </c>
    </row>
    <row r="15" spans="2:18" ht="12.6" customHeight="1" x14ac:dyDescent="0.2">
      <c r="B15" s="1" t="s">
        <v>89</v>
      </c>
      <c r="C15" s="1" t="s">
        <v>90</v>
      </c>
      <c r="D15" s="1" t="s">
        <v>182</v>
      </c>
      <c r="E15" s="1" t="s">
        <v>204</v>
      </c>
      <c r="F15" s="1" t="s">
        <v>572</v>
      </c>
      <c r="G15" s="1">
        <v>38.933059999999998</v>
      </c>
      <c r="H15" s="1">
        <v>-77.807779999999994</v>
      </c>
      <c r="I15" s="1">
        <v>10</v>
      </c>
      <c r="K15" s="1">
        <v>14</v>
      </c>
      <c r="L15" s="1">
        <v>15</v>
      </c>
      <c r="M15" s="1" t="s">
        <v>281</v>
      </c>
      <c r="N15" s="1" t="s">
        <v>205</v>
      </c>
      <c r="O15" s="1">
        <v>38.933059999999998</v>
      </c>
      <c r="P15" s="1">
        <v>-77.807779999999994</v>
      </c>
      <c r="Q15" s="1">
        <v>0</v>
      </c>
      <c r="R15" s="1">
        <v>0</v>
      </c>
    </row>
    <row r="16" spans="2:18" ht="12.6" customHeight="1" x14ac:dyDescent="0.2">
      <c r="B16" s="1" t="s">
        <v>89</v>
      </c>
      <c r="C16" s="1" t="s">
        <v>90</v>
      </c>
      <c r="D16" s="1" t="s">
        <v>162</v>
      </c>
      <c r="E16" s="1" t="s">
        <v>165</v>
      </c>
      <c r="F16" s="1" t="s">
        <v>166</v>
      </c>
      <c r="G16" s="1">
        <v>39.091200000000001</v>
      </c>
      <c r="H16" s="1">
        <v>-77.683999999999997</v>
      </c>
      <c r="I16" s="1">
        <v>11</v>
      </c>
      <c r="K16" s="1">
        <v>15</v>
      </c>
      <c r="L16" s="1">
        <v>16</v>
      </c>
      <c r="M16" s="1" t="s">
        <v>282</v>
      </c>
      <c r="O16" s="1">
        <v>39.091200000000001</v>
      </c>
      <c r="P16" s="1">
        <v>-77.683999999999997</v>
      </c>
      <c r="Q16" s="1">
        <v>0</v>
      </c>
      <c r="R16" s="1">
        <v>0</v>
      </c>
    </row>
    <row r="17" spans="2:18" ht="12.6" customHeight="1" x14ac:dyDescent="0.2">
      <c r="B17" s="1" t="s">
        <v>89</v>
      </c>
      <c r="C17" s="1" t="s">
        <v>90</v>
      </c>
      <c r="D17" s="1" t="s">
        <v>182</v>
      </c>
      <c r="E17" s="1" t="s">
        <v>165</v>
      </c>
      <c r="F17" s="1" t="s">
        <v>594</v>
      </c>
      <c r="G17" s="1">
        <v>38.946939999999998</v>
      </c>
      <c r="H17" s="1">
        <v>-77.938059999999993</v>
      </c>
      <c r="I17" s="1">
        <v>9</v>
      </c>
      <c r="K17" s="1">
        <v>16</v>
      </c>
      <c r="L17" s="1">
        <v>17</v>
      </c>
      <c r="M17" s="1" t="s">
        <v>283</v>
      </c>
      <c r="N17" s="1" t="s">
        <v>206</v>
      </c>
      <c r="O17" s="1">
        <v>38.946939999999998</v>
      </c>
      <c r="P17" s="1">
        <v>-77.938059999999993</v>
      </c>
      <c r="Q17" s="1">
        <v>0</v>
      </c>
      <c r="R17" s="1">
        <v>0</v>
      </c>
    </row>
    <row r="18" spans="2:18" ht="12.6" customHeight="1" x14ac:dyDescent="0.2">
      <c r="B18" s="1" t="s">
        <v>89</v>
      </c>
      <c r="C18" s="1" t="s">
        <v>90</v>
      </c>
      <c r="D18" s="1" t="s">
        <v>91</v>
      </c>
      <c r="E18" s="1" t="s">
        <v>237</v>
      </c>
      <c r="F18" s="1" t="s">
        <v>238</v>
      </c>
      <c r="G18" s="1">
        <v>38.924759999999999</v>
      </c>
      <c r="H18" s="1">
        <v>-77.406595999999993</v>
      </c>
      <c r="I18" s="1">
        <v>3</v>
      </c>
      <c r="K18" s="1">
        <v>17</v>
      </c>
      <c r="L18" s="1" t="s">
        <v>332</v>
      </c>
      <c r="M18" s="1" t="s">
        <v>325</v>
      </c>
      <c r="O18" s="1">
        <v>38.924759999999999</v>
      </c>
      <c r="P18" s="1">
        <v>-77.406595999999993</v>
      </c>
      <c r="Q18" s="1">
        <v>0</v>
      </c>
      <c r="R18" s="1">
        <v>0</v>
      </c>
    </row>
    <row r="19" spans="2:18" ht="12.6" customHeight="1" x14ac:dyDescent="0.2">
      <c r="K19" s="1">
        <v>18</v>
      </c>
      <c r="L19" s="1">
        <v>18</v>
      </c>
      <c r="M19" s="1" t="s">
        <v>284</v>
      </c>
      <c r="O19" s="1">
        <v>38.801099999999998</v>
      </c>
      <c r="P19" s="1">
        <v>-77.469899999999996</v>
      </c>
      <c r="Q19" s="1">
        <v>0</v>
      </c>
      <c r="R19" s="1">
        <v>0</v>
      </c>
    </row>
    <row r="20" spans="2:18" ht="12.6" customHeight="1" x14ac:dyDescent="0.2">
      <c r="K20" s="1">
        <v>19</v>
      </c>
      <c r="L20" s="1">
        <v>20</v>
      </c>
      <c r="M20" s="1" t="s">
        <v>285</v>
      </c>
      <c r="O20" s="1">
        <v>38.891702000000002</v>
      </c>
      <c r="P20" s="1">
        <v>-77.470573999999999</v>
      </c>
      <c r="Q20" s="1">
        <v>0</v>
      </c>
      <c r="R20" s="1">
        <v>0</v>
      </c>
    </row>
    <row r="21" spans="2:18" ht="12.6" customHeight="1" x14ac:dyDescent="0.2">
      <c r="B21" s="1" t="s">
        <v>89</v>
      </c>
      <c r="C21" s="1" t="s">
        <v>90</v>
      </c>
      <c r="D21" s="1" t="s">
        <v>182</v>
      </c>
      <c r="E21" s="1" t="s">
        <v>207</v>
      </c>
      <c r="F21" s="1" t="s">
        <v>607</v>
      </c>
      <c r="G21" s="1">
        <v>38.943300000000001</v>
      </c>
      <c r="H21" s="1">
        <v>-77.89528</v>
      </c>
      <c r="I21" s="1">
        <v>10</v>
      </c>
      <c r="K21" s="1">
        <v>20</v>
      </c>
      <c r="L21" s="1">
        <v>21</v>
      </c>
      <c r="M21" s="1" t="s">
        <v>286</v>
      </c>
      <c r="N21" s="1" t="s">
        <v>208</v>
      </c>
      <c r="O21" s="1">
        <v>38.943300000000001</v>
      </c>
      <c r="P21" s="1">
        <v>-77.89528</v>
      </c>
      <c r="Q21" s="1">
        <v>0</v>
      </c>
      <c r="R21" s="1">
        <v>0</v>
      </c>
    </row>
    <row r="22" spans="2:18" ht="12.6" customHeight="1" x14ac:dyDescent="0.2">
      <c r="K22" s="1">
        <v>21</v>
      </c>
      <c r="L22" s="1">
        <v>22</v>
      </c>
      <c r="M22" s="1" t="s">
        <v>287</v>
      </c>
      <c r="O22" s="1">
        <v>38.905279999999998</v>
      </c>
      <c r="P22" s="1">
        <v>77.992500000000007</v>
      </c>
      <c r="Q22" s="1">
        <v>0</v>
      </c>
      <c r="R22" s="1">
        <v>0</v>
      </c>
    </row>
    <row r="23" spans="2:18" ht="12.6" customHeight="1" x14ac:dyDescent="0.2">
      <c r="K23" s="1">
        <v>22</v>
      </c>
      <c r="L23" s="1">
        <v>23</v>
      </c>
      <c r="M23" s="1" t="s">
        <v>288</v>
      </c>
      <c r="O23" s="1">
        <v>38.905279999999998</v>
      </c>
      <c r="P23" s="1">
        <v>-78.029722000000007</v>
      </c>
      <c r="Q23" s="1">
        <v>0</v>
      </c>
      <c r="R23" s="1">
        <v>0</v>
      </c>
    </row>
    <row r="24" spans="2:18" ht="12.6" customHeight="1" x14ac:dyDescent="0.2">
      <c r="K24" s="1">
        <v>23</v>
      </c>
      <c r="M24" s="1" t="s">
        <v>290</v>
      </c>
      <c r="O24" s="1">
        <v>39.098821999999998</v>
      </c>
      <c r="P24" s="1">
        <v>-77.496486000000004</v>
      </c>
      <c r="Q24" s="1">
        <v>0</v>
      </c>
      <c r="R24" s="1">
        <v>0</v>
      </c>
    </row>
    <row r="25" spans="2:18" ht="12.6" customHeight="1" x14ac:dyDescent="0.2">
      <c r="K25" s="1">
        <v>24</v>
      </c>
      <c r="L25" s="1">
        <v>24</v>
      </c>
      <c r="M25" s="1" t="s">
        <v>291</v>
      </c>
      <c r="O25" s="1">
        <v>39.0244</v>
      </c>
      <c r="P25" s="1">
        <v>-77.685000000000002</v>
      </c>
      <c r="Q25" s="1">
        <v>0</v>
      </c>
      <c r="R25" s="1">
        <v>0</v>
      </c>
    </row>
    <row r="26" spans="2:18" ht="12.6" customHeight="1" x14ac:dyDescent="0.2">
      <c r="K26" s="1">
        <v>25</v>
      </c>
      <c r="L26" s="1">
        <v>25</v>
      </c>
      <c r="M26" s="1" t="s">
        <v>292</v>
      </c>
      <c r="O26" s="1">
        <v>38.986939999999997</v>
      </c>
      <c r="P26" s="1">
        <v>-77.79083</v>
      </c>
      <c r="Q26" s="1">
        <v>0</v>
      </c>
      <c r="R26" s="1">
        <v>0</v>
      </c>
    </row>
    <row r="27" spans="2:18" ht="12.6" customHeight="1" x14ac:dyDescent="0.2">
      <c r="B27" s="1" t="s">
        <v>89</v>
      </c>
      <c r="C27" s="1" t="s">
        <v>90</v>
      </c>
      <c r="D27" s="1" t="s">
        <v>182</v>
      </c>
      <c r="E27" s="1" t="s">
        <v>176</v>
      </c>
      <c r="F27" s="1" t="s">
        <v>655</v>
      </c>
      <c r="G27" s="1">
        <v>38.935830000000003</v>
      </c>
      <c r="H27" s="1">
        <v>-77.870559999999998</v>
      </c>
      <c r="I27" s="1">
        <v>11</v>
      </c>
      <c r="K27" s="1">
        <v>26</v>
      </c>
      <c r="L27" s="1">
        <v>26</v>
      </c>
      <c r="M27" s="1" t="s">
        <v>293</v>
      </c>
      <c r="N27" s="1" t="s">
        <v>220</v>
      </c>
      <c r="O27" s="1">
        <v>38.935830000000003</v>
      </c>
      <c r="P27" s="1">
        <v>-77.870559999999998</v>
      </c>
      <c r="Q27" s="1">
        <v>0</v>
      </c>
      <c r="R27" s="1">
        <v>0</v>
      </c>
    </row>
    <row r="28" spans="2:18" ht="12.6" customHeight="1" x14ac:dyDescent="0.2">
      <c r="K28" s="1">
        <v>27</v>
      </c>
      <c r="L28" s="1">
        <v>27</v>
      </c>
      <c r="M28" s="1" t="s">
        <v>294</v>
      </c>
      <c r="O28" s="1">
        <v>38.913609999999998</v>
      </c>
      <c r="P28" s="1">
        <v>-77.923330000000007</v>
      </c>
      <c r="Q28" s="1">
        <v>0</v>
      </c>
      <c r="R28" s="1">
        <v>0</v>
      </c>
    </row>
    <row r="29" spans="2:18" ht="12.6" customHeight="1" x14ac:dyDescent="0.2">
      <c r="B29" s="1" t="s">
        <v>89</v>
      </c>
      <c r="C29" s="1" t="s">
        <v>90</v>
      </c>
      <c r="D29" s="1" t="s">
        <v>162</v>
      </c>
      <c r="E29" s="1" t="s">
        <v>447</v>
      </c>
      <c r="F29" s="1" t="s">
        <v>448</v>
      </c>
      <c r="G29" s="1">
        <v>39.023099999999999</v>
      </c>
      <c r="H29" s="1">
        <v>-77.5886</v>
      </c>
      <c r="I29" s="1">
        <v>7</v>
      </c>
      <c r="K29" s="1">
        <v>28</v>
      </c>
      <c r="L29" s="1">
        <v>28</v>
      </c>
      <c r="M29" s="1" t="s">
        <v>295</v>
      </c>
      <c r="O29" s="1">
        <v>39.023099999999999</v>
      </c>
      <c r="P29" s="1">
        <v>-77.5886</v>
      </c>
      <c r="Q29" s="1">
        <v>0</v>
      </c>
      <c r="R29" s="1">
        <v>0</v>
      </c>
    </row>
    <row r="30" spans="2:18" ht="12.6" customHeight="1" x14ac:dyDescent="0.2">
      <c r="K30" s="1">
        <v>29</v>
      </c>
      <c r="L30" s="1">
        <v>29</v>
      </c>
      <c r="M30" s="1" t="s">
        <v>296</v>
      </c>
      <c r="O30" s="1">
        <v>39.028350000000003</v>
      </c>
      <c r="P30" s="1">
        <v>-77.590549999999993</v>
      </c>
      <c r="Q30" s="1">
        <v>0</v>
      </c>
      <c r="R30" s="1">
        <v>0</v>
      </c>
    </row>
    <row r="31" spans="2:18" ht="12.6" customHeight="1" x14ac:dyDescent="0.2">
      <c r="K31" s="1">
        <v>30</v>
      </c>
      <c r="L31" s="1">
        <v>30</v>
      </c>
      <c r="M31" s="1" t="s">
        <v>176</v>
      </c>
      <c r="O31" s="1">
        <v>38.913890000000002</v>
      </c>
      <c r="P31" s="1">
        <v>-77.89</v>
      </c>
      <c r="Q31" s="1">
        <v>0</v>
      </c>
      <c r="R31" s="1">
        <v>0</v>
      </c>
    </row>
    <row r="32" spans="2:18" ht="12.6" customHeight="1" x14ac:dyDescent="0.2">
      <c r="K32" s="1">
        <v>31</v>
      </c>
      <c r="L32" s="1">
        <v>31</v>
      </c>
      <c r="M32" s="1" t="s">
        <v>297</v>
      </c>
      <c r="O32" s="1">
        <v>38.927399999999999</v>
      </c>
      <c r="P32" s="1">
        <v>-77.413399999999996</v>
      </c>
      <c r="Q32" s="1">
        <v>0</v>
      </c>
      <c r="R32" s="1">
        <v>0</v>
      </c>
    </row>
    <row r="33" spans="2:18" ht="12.6" customHeight="1" x14ac:dyDescent="0.2">
      <c r="K33" s="1">
        <v>32</v>
      </c>
      <c r="L33" s="1">
        <v>32</v>
      </c>
      <c r="M33" s="1" t="s">
        <v>298</v>
      </c>
      <c r="O33" s="1">
        <v>38.9392</v>
      </c>
      <c r="P33" s="1">
        <v>-77.405900000000003</v>
      </c>
      <c r="Q33" s="1">
        <v>0</v>
      </c>
      <c r="R33" s="1">
        <v>0</v>
      </c>
    </row>
    <row r="34" spans="2:18" ht="12.6" customHeight="1" x14ac:dyDescent="0.2">
      <c r="K34" s="1">
        <v>33</v>
      </c>
      <c r="L34" s="1">
        <v>33</v>
      </c>
      <c r="M34" s="1" t="s">
        <v>299</v>
      </c>
      <c r="O34" s="1">
        <v>38.965560000000004</v>
      </c>
      <c r="P34" s="1">
        <v>-77.655559999999994</v>
      </c>
      <c r="Q34" s="1">
        <v>0</v>
      </c>
      <c r="R34" s="1">
        <v>0</v>
      </c>
    </row>
    <row r="35" spans="2:18" ht="12.6" customHeight="1" x14ac:dyDescent="0.2">
      <c r="B35" s="1" t="s">
        <v>89</v>
      </c>
      <c r="C35" s="1" t="s">
        <v>90</v>
      </c>
      <c r="D35" s="1" t="s">
        <v>162</v>
      </c>
      <c r="E35" s="1" t="s">
        <v>201</v>
      </c>
      <c r="F35" s="1" t="s">
        <v>694</v>
      </c>
      <c r="G35" s="1">
        <v>39.030833000000001</v>
      </c>
      <c r="H35" s="1">
        <v>-77.870277999999999</v>
      </c>
      <c r="I35" s="1">
        <v>12</v>
      </c>
      <c r="K35" s="1">
        <v>34</v>
      </c>
      <c r="L35" s="1">
        <v>34</v>
      </c>
      <c r="M35" s="1" t="s">
        <v>300</v>
      </c>
      <c r="N35" s="1" t="s">
        <v>211</v>
      </c>
      <c r="O35" s="1">
        <v>39.030833000000001</v>
      </c>
      <c r="P35" s="1">
        <v>-77.870277999999999</v>
      </c>
      <c r="Q35" s="1">
        <v>0</v>
      </c>
      <c r="R35" s="1">
        <v>0</v>
      </c>
    </row>
    <row r="36" spans="2:18" ht="12.6" customHeight="1" x14ac:dyDescent="0.2">
      <c r="K36" s="1">
        <v>35</v>
      </c>
      <c r="L36" s="1">
        <v>35</v>
      </c>
      <c r="M36" s="1" t="s">
        <v>301</v>
      </c>
      <c r="O36" s="1">
        <v>39.053361109999997</v>
      </c>
      <c r="P36" s="1">
        <v>-77.87344444</v>
      </c>
      <c r="Q36" s="1">
        <v>0</v>
      </c>
      <c r="R36" s="1">
        <v>0</v>
      </c>
    </row>
    <row r="37" spans="2:18" ht="12.6" customHeight="1" x14ac:dyDescent="0.2">
      <c r="K37" s="1">
        <v>36</v>
      </c>
      <c r="L37" s="1">
        <v>36</v>
      </c>
      <c r="M37" s="1" t="s">
        <v>302</v>
      </c>
      <c r="O37" s="1">
        <v>39.174821999999999</v>
      </c>
      <c r="P37" s="1">
        <v>-77.529893999999999</v>
      </c>
      <c r="Q37" s="1">
        <v>0</v>
      </c>
      <c r="R37" s="1">
        <v>0</v>
      </c>
    </row>
    <row r="38" spans="2:18" ht="12.6" customHeight="1" x14ac:dyDescent="0.2">
      <c r="B38" s="1" t="s">
        <v>89</v>
      </c>
      <c r="C38" s="1" t="s">
        <v>90</v>
      </c>
      <c r="D38" s="1" t="s">
        <v>162</v>
      </c>
      <c r="E38" s="1" t="s">
        <v>304</v>
      </c>
      <c r="F38" s="1" t="s">
        <v>749</v>
      </c>
      <c r="G38" s="1">
        <v>38.975580999999998</v>
      </c>
      <c r="H38" s="1">
        <v>-77.651139000000001</v>
      </c>
      <c r="I38" s="1">
        <v>10</v>
      </c>
      <c r="K38" s="1">
        <v>37</v>
      </c>
      <c r="L38" s="1">
        <v>37</v>
      </c>
      <c r="M38" s="1" t="s">
        <v>195</v>
      </c>
      <c r="O38" s="54">
        <f>G38</f>
        <v>38.975580999999998</v>
      </c>
      <c r="P38" s="54">
        <f>H38</f>
        <v>-77.651139000000001</v>
      </c>
      <c r="Q38" s="1">
        <v>0</v>
      </c>
      <c r="R38" s="1">
        <v>5.4000000005771653E-5</v>
      </c>
    </row>
    <row r="39" spans="2:18" ht="12.6" customHeight="1" x14ac:dyDescent="0.2">
      <c r="K39" s="1">
        <v>38</v>
      </c>
      <c r="L39" s="1">
        <v>38</v>
      </c>
      <c r="M39" s="1" t="s">
        <v>303</v>
      </c>
      <c r="O39" s="1">
        <v>38.932220000000001</v>
      </c>
      <c r="P39" s="1">
        <v>-77.737219999999994</v>
      </c>
      <c r="Q39" s="1">
        <v>0</v>
      </c>
      <c r="R39" s="1">
        <v>0</v>
      </c>
    </row>
    <row r="40" spans="2:18" ht="12.6" customHeight="1" x14ac:dyDescent="0.2">
      <c r="K40" s="1">
        <v>39</v>
      </c>
      <c r="L40" s="1">
        <v>39</v>
      </c>
      <c r="M40" s="1" t="s">
        <v>304</v>
      </c>
      <c r="O40" s="1">
        <v>38.880589000000001</v>
      </c>
      <c r="P40" s="1">
        <v>-77.765158999999997</v>
      </c>
      <c r="Q40" s="1">
        <v>0</v>
      </c>
      <c r="R40" s="1">
        <v>0</v>
      </c>
    </row>
    <row r="41" spans="2:18" ht="12.6" customHeight="1" x14ac:dyDescent="0.2">
      <c r="K41" s="1">
        <v>40</v>
      </c>
      <c r="L41" s="1">
        <v>40</v>
      </c>
      <c r="M41" s="1" t="s">
        <v>305</v>
      </c>
      <c r="O41" s="1">
        <v>39.241667</v>
      </c>
      <c r="P41" s="1">
        <v>-77.673333</v>
      </c>
      <c r="Q41" s="1">
        <v>0</v>
      </c>
      <c r="R41" s="1">
        <v>0</v>
      </c>
    </row>
    <row r="42" spans="2:18" ht="12.6" customHeight="1" x14ac:dyDescent="0.2">
      <c r="K42" s="1">
        <v>41</v>
      </c>
      <c r="L42" s="1">
        <v>41</v>
      </c>
      <c r="M42" s="1" t="s">
        <v>306</v>
      </c>
      <c r="O42" s="1">
        <v>39.053888999999998</v>
      </c>
      <c r="P42" s="1">
        <v>-77.751943999999995</v>
      </c>
      <c r="Q42" s="1">
        <v>0</v>
      </c>
      <c r="R42" s="1">
        <v>0</v>
      </c>
    </row>
    <row r="43" spans="2:18" x14ac:dyDescent="0.2">
      <c r="K43" s="1">
        <v>42</v>
      </c>
      <c r="L43" s="1">
        <v>42</v>
      </c>
      <c r="M43" s="1" t="s">
        <v>307</v>
      </c>
      <c r="O43" s="1">
        <v>38.959561999999998</v>
      </c>
      <c r="P43" s="1">
        <v>-77.544730000000001</v>
      </c>
      <c r="Q43" s="1">
        <v>0</v>
      </c>
      <c r="R43" s="1">
        <v>0</v>
      </c>
    </row>
    <row r="44" spans="2:18" x14ac:dyDescent="0.2">
      <c r="K44" s="1">
        <v>43</v>
      </c>
      <c r="L44" s="1">
        <v>43</v>
      </c>
      <c r="M44" s="1" t="s">
        <v>229</v>
      </c>
      <c r="N44" s="1" t="s">
        <v>230</v>
      </c>
      <c r="O44" s="1">
        <v>39.092619999999997</v>
      </c>
      <c r="P44" s="1">
        <v>-77.715689999999995</v>
      </c>
      <c r="Q44" s="1">
        <v>0</v>
      </c>
      <c r="R44" s="1">
        <v>0</v>
      </c>
    </row>
    <row r="45" spans="2:18" x14ac:dyDescent="0.2">
      <c r="K45" s="1">
        <v>44</v>
      </c>
      <c r="L45" s="1">
        <v>44</v>
      </c>
      <c r="M45" s="1" t="s">
        <v>188</v>
      </c>
      <c r="N45" s="1" t="s">
        <v>189</v>
      </c>
      <c r="O45" s="1">
        <v>39.109279999999998</v>
      </c>
      <c r="P45" s="1">
        <v>-77.736919999999998</v>
      </c>
      <c r="Q45" s="1">
        <v>0</v>
      </c>
      <c r="R45" s="1">
        <v>0</v>
      </c>
    </row>
    <row r="46" spans="2:18" x14ac:dyDescent="0.2">
      <c r="K46" s="1">
        <v>45</v>
      </c>
      <c r="L46" s="1">
        <v>45</v>
      </c>
      <c r="M46" s="1" t="s">
        <v>187</v>
      </c>
      <c r="O46" s="1">
        <v>39.116689999999998</v>
      </c>
      <c r="P46" s="1">
        <v>-77.750079999999997</v>
      </c>
      <c r="Q46" s="1">
        <v>0</v>
      </c>
      <c r="R46" s="1">
        <v>0</v>
      </c>
    </row>
    <row r="47" spans="2:18" x14ac:dyDescent="0.2">
      <c r="K47" s="1">
        <v>46</v>
      </c>
      <c r="L47" s="1">
        <v>46</v>
      </c>
      <c r="M47" s="1" t="s">
        <v>308</v>
      </c>
      <c r="O47" s="1">
        <v>39.118889000000003</v>
      </c>
      <c r="P47" s="1">
        <v>-77.752499999999998</v>
      </c>
      <c r="Q47" s="1">
        <v>0</v>
      </c>
      <c r="R47" s="1">
        <v>0</v>
      </c>
    </row>
    <row r="48" spans="2:18" x14ac:dyDescent="0.2">
      <c r="B48" s="1" t="s">
        <v>161</v>
      </c>
      <c r="C48" s="1" t="s">
        <v>90</v>
      </c>
      <c r="D48" s="1" t="s">
        <v>162</v>
      </c>
      <c r="E48" s="1" t="s">
        <v>791</v>
      </c>
      <c r="F48" s="1" t="s">
        <v>791</v>
      </c>
      <c r="G48" s="1">
        <v>39.288153299999998</v>
      </c>
      <c r="H48" s="1">
        <v>-77.736133699999996</v>
      </c>
      <c r="I48" s="1">
        <v>10</v>
      </c>
      <c r="K48" s="1">
        <v>47</v>
      </c>
      <c r="L48" s="1">
        <v>48</v>
      </c>
      <c r="M48" s="1" t="s">
        <v>310</v>
      </c>
      <c r="O48" s="54">
        <f>G48</f>
        <v>39.288153299999998</v>
      </c>
      <c r="P48" s="54">
        <f>H48</f>
        <v>-77.736133699999996</v>
      </c>
      <c r="Q48" s="1">
        <v>-1.7670000000435948E-4</v>
      </c>
      <c r="R48" s="1">
        <v>5.3630000000737255E-4</v>
      </c>
    </row>
    <row r="49" spans="2:18" x14ac:dyDescent="0.2">
      <c r="B49" s="1" t="s">
        <v>89</v>
      </c>
      <c r="C49" s="1" t="s">
        <v>90</v>
      </c>
      <c r="D49" s="1" t="s">
        <v>162</v>
      </c>
      <c r="E49" s="1" t="s">
        <v>168</v>
      </c>
      <c r="F49" s="1" t="s">
        <v>169</v>
      </c>
      <c r="G49" s="1">
        <v>39.190199999999997</v>
      </c>
      <c r="H49" s="1">
        <v>-77.614900000000006</v>
      </c>
      <c r="I49" s="1">
        <v>9.5</v>
      </c>
      <c r="K49" s="1">
        <v>48</v>
      </c>
      <c r="L49" s="1">
        <v>49</v>
      </c>
      <c r="M49" s="1" t="s">
        <v>311</v>
      </c>
      <c r="O49" s="1">
        <v>39.190199999999997</v>
      </c>
      <c r="P49" s="1">
        <v>-77.614900000000006</v>
      </c>
      <c r="Q49" s="1">
        <v>0</v>
      </c>
      <c r="R49" s="1">
        <v>0</v>
      </c>
    </row>
    <row r="50" spans="2:18" x14ac:dyDescent="0.2">
      <c r="K50" s="1">
        <v>49</v>
      </c>
      <c r="L50" s="1">
        <v>50</v>
      </c>
      <c r="M50" s="1" t="s">
        <v>312</v>
      </c>
      <c r="O50" s="1">
        <v>39.141666999999998</v>
      </c>
      <c r="P50" s="1">
        <v>-77.716110999999998</v>
      </c>
      <c r="Q50" s="1">
        <v>0</v>
      </c>
      <c r="R50" s="1">
        <v>0</v>
      </c>
    </row>
    <row r="51" spans="2:18" x14ac:dyDescent="0.2">
      <c r="B51" s="1" t="s">
        <v>89</v>
      </c>
      <c r="C51" s="1" t="s">
        <v>90</v>
      </c>
      <c r="D51" s="1" t="s">
        <v>91</v>
      </c>
      <c r="E51" s="1" t="s">
        <v>153</v>
      </c>
      <c r="F51" s="1" t="s">
        <v>154</v>
      </c>
      <c r="G51" s="1">
        <v>38.959200000000003</v>
      </c>
      <c r="H51" s="1">
        <v>-77.371399999999994</v>
      </c>
      <c r="I51" s="1">
        <v>8</v>
      </c>
      <c r="K51" s="1">
        <v>50</v>
      </c>
      <c r="L51" s="1">
        <v>51</v>
      </c>
      <c r="M51" s="1" t="s">
        <v>313</v>
      </c>
      <c r="O51" s="1">
        <v>38.959200000000003</v>
      </c>
      <c r="P51" s="1">
        <v>-77.371399999999994</v>
      </c>
      <c r="Q51" s="1">
        <v>0</v>
      </c>
      <c r="R51" s="1">
        <v>0</v>
      </c>
    </row>
    <row r="52" spans="2:18" x14ac:dyDescent="0.2">
      <c r="B52" s="1" t="s">
        <v>119</v>
      </c>
      <c r="C52" s="1" t="s">
        <v>90</v>
      </c>
      <c r="D52" s="1" t="s">
        <v>91</v>
      </c>
      <c r="E52" s="1" t="s">
        <v>153</v>
      </c>
      <c r="F52" s="1" t="s">
        <v>463</v>
      </c>
      <c r="G52" s="1">
        <v>39.005470000000003</v>
      </c>
      <c r="H52" s="1">
        <v>-77.372478999999998</v>
      </c>
      <c r="I52" s="1">
        <v>5.5</v>
      </c>
      <c r="K52" s="1">
        <v>51</v>
      </c>
      <c r="L52" s="1">
        <v>52</v>
      </c>
      <c r="M52" s="1" t="s">
        <v>314</v>
      </c>
      <c r="O52" s="54">
        <f>G52</f>
        <v>39.005470000000003</v>
      </c>
      <c r="P52" s="54">
        <f>H52</f>
        <v>-77.372478999999998</v>
      </c>
      <c r="Q52" s="1">
        <v>1.3870000000004268E-2</v>
      </c>
      <c r="R52" s="1">
        <v>-5.9490000000010923E-3</v>
      </c>
    </row>
    <row r="53" spans="2:18" x14ac:dyDescent="0.2">
      <c r="K53" s="1">
        <v>52</v>
      </c>
      <c r="L53" s="1">
        <v>53</v>
      </c>
      <c r="M53" s="1" t="s">
        <v>315</v>
      </c>
      <c r="O53" s="1">
        <v>38.9788</v>
      </c>
      <c r="P53" s="1">
        <v>-77.364400000000003</v>
      </c>
      <c r="Q53" s="1">
        <v>0</v>
      </c>
      <c r="R53" s="1">
        <v>0</v>
      </c>
    </row>
    <row r="54" spans="2:18" x14ac:dyDescent="0.2">
      <c r="K54" s="1">
        <v>53</v>
      </c>
      <c r="L54" s="1">
        <v>54</v>
      </c>
      <c r="M54" s="1" t="s">
        <v>153</v>
      </c>
      <c r="O54" s="1">
        <v>39.005470000000003</v>
      </c>
      <c r="P54" s="1">
        <v>-77.372478999999998</v>
      </c>
      <c r="Q54" s="1">
        <v>0</v>
      </c>
      <c r="R54" s="1">
        <v>0</v>
      </c>
    </row>
    <row r="55" spans="2:18" x14ac:dyDescent="0.2">
      <c r="B55" s="1" t="s">
        <v>89</v>
      </c>
      <c r="C55" s="1" t="s">
        <v>90</v>
      </c>
      <c r="D55" s="1" t="s">
        <v>162</v>
      </c>
      <c r="E55" s="1" t="s">
        <v>900</v>
      </c>
      <c r="F55" s="1" t="s">
        <v>901</v>
      </c>
      <c r="G55" s="1">
        <v>39.287944000000003</v>
      </c>
      <c r="H55" s="1">
        <v>-77.737975000000006</v>
      </c>
      <c r="I55" s="1">
        <v>8.5</v>
      </c>
      <c r="K55" s="1">
        <v>54</v>
      </c>
      <c r="L55" s="1">
        <v>55</v>
      </c>
      <c r="M55" s="1" t="s">
        <v>316</v>
      </c>
      <c r="N55" s="1" t="s">
        <v>344</v>
      </c>
      <c r="O55" s="1">
        <v>39.287944000000003</v>
      </c>
      <c r="P55" s="1">
        <v>-77.737975000000006</v>
      </c>
      <c r="Q55" s="1">
        <v>0</v>
      </c>
      <c r="R55" s="1">
        <v>0</v>
      </c>
    </row>
    <row r="56" spans="2:18" x14ac:dyDescent="0.2">
      <c r="K56" s="1">
        <v>55</v>
      </c>
      <c r="L56" s="1">
        <v>56</v>
      </c>
      <c r="M56" s="1" t="s">
        <v>317</v>
      </c>
      <c r="O56" s="1">
        <v>39.061388999999998</v>
      </c>
      <c r="P56" s="1">
        <v>-77.540833000000006</v>
      </c>
      <c r="Q56" s="1">
        <v>0</v>
      </c>
      <c r="R56" s="1">
        <v>0</v>
      </c>
    </row>
    <row r="57" spans="2:18" x14ac:dyDescent="0.2">
      <c r="K57" s="1">
        <v>56</v>
      </c>
      <c r="L57" s="1">
        <v>57</v>
      </c>
      <c r="M57" s="1" t="s">
        <v>318</v>
      </c>
      <c r="O57" s="1">
        <v>39.104999999999997</v>
      </c>
      <c r="P57" s="1">
        <v>-77.560833000000002</v>
      </c>
      <c r="Q57" s="1">
        <v>0</v>
      </c>
      <c r="R57" s="1">
        <v>0</v>
      </c>
    </row>
    <row r="58" spans="2:18" x14ac:dyDescent="0.2">
      <c r="B58" s="1" t="s">
        <v>89</v>
      </c>
      <c r="C58" s="1" t="s">
        <v>90</v>
      </c>
      <c r="D58" s="1" t="s">
        <v>162</v>
      </c>
      <c r="E58" s="1" t="s">
        <v>225</v>
      </c>
      <c r="F58" s="1" t="s">
        <v>226</v>
      </c>
      <c r="G58" s="1">
        <v>39.114984999999997</v>
      </c>
      <c r="H58" s="1">
        <v>-77.571546999999995</v>
      </c>
      <c r="I58" s="1">
        <v>6</v>
      </c>
      <c r="K58" s="1">
        <v>57</v>
      </c>
      <c r="L58" s="1" t="s">
        <v>332</v>
      </c>
      <c r="M58" s="1" t="s">
        <v>329</v>
      </c>
      <c r="N58" s="1" t="s">
        <v>227</v>
      </c>
      <c r="O58" s="1">
        <v>39.114984999999997</v>
      </c>
      <c r="P58" s="1">
        <v>-77.571546999999995</v>
      </c>
      <c r="Q58" s="1">
        <v>0</v>
      </c>
      <c r="R58" s="1">
        <v>0</v>
      </c>
    </row>
    <row r="59" spans="2:18" x14ac:dyDescent="0.2">
      <c r="K59" s="1">
        <v>58</v>
      </c>
      <c r="L59" s="1" t="s">
        <v>332</v>
      </c>
      <c r="M59" s="1" t="s">
        <v>328</v>
      </c>
      <c r="O59" s="1">
        <v>39.196197570000002</v>
      </c>
      <c r="P59" s="1">
        <v>-77.747030800000005</v>
      </c>
      <c r="Q59" s="1">
        <v>0</v>
      </c>
      <c r="R59" s="1">
        <v>0</v>
      </c>
    </row>
    <row r="60" spans="2:18" x14ac:dyDescent="0.2">
      <c r="K60" s="1">
        <v>59</v>
      </c>
      <c r="L60" s="1" t="s">
        <v>332</v>
      </c>
      <c r="M60" s="1" t="s">
        <v>245</v>
      </c>
      <c r="O60" s="1">
        <v>39.05071512</v>
      </c>
      <c r="P60" s="1">
        <v>-77.397382809940495</v>
      </c>
      <c r="Q60" s="1">
        <v>0</v>
      </c>
      <c r="R60" s="1">
        <v>0</v>
      </c>
    </row>
    <row r="61" spans="2:18" x14ac:dyDescent="0.2">
      <c r="K61" s="1">
        <v>60</v>
      </c>
      <c r="L61" s="1" t="s">
        <v>400</v>
      </c>
      <c r="M61" s="1" t="s">
        <v>326</v>
      </c>
      <c r="O61" s="1">
        <v>38.751080000000002</v>
      </c>
      <c r="P61" s="1">
        <v>-77.558959999999999</v>
      </c>
      <c r="Q61" s="1">
        <v>0</v>
      </c>
      <c r="R61" s="1">
        <v>0</v>
      </c>
    </row>
    <row r="62" spans="2:18" x14ac:dyDescent="0.2">
      <c r="K62" s="1">
        <v>61</v>
      </c>
      <c r="L62" s="1" t="s">
        <v>332</v>
      </c>
      <c r="M62" s="1" t="s">
        <v>327</v>
      </c>
      <c r="O62" s="1">
        <v>39.130600000000001</v>
      </c>
      <c r="P62" s="1">
        <v>-77.559100000000001</v>
      </c>
      <c r="Q62" s="1">
        <v>0</v>
      </c>
      <c r="R62" s="1">
        <v>0</v>
      </c>
    </row>
    <row r="63" spans="2:18" x14ac:dyDescent="0.2">
      <c r="K63" s="1">
        <v>62</v>
      </c>
      <c r="L63" s="1" t="s">
        <v>337</v>
      </c>
      <c r="M63" s="1" t="s">
        <v>336</v>
      </c>
      <c r="O63" s="1">
        <v>38.9724</v>
      </c>
      <c r="P63" s="1">
        <v>-77.367699999999999</v>
      </c>
      <c r="Q63" s="1">
        <v>0</v>
      </c>
      <c r="R63" s="1">
        <v>0</v>
      </c>
    </row>
    <row r="64" spans="2:18" x14ac:dyDescent="0.2">
      <c r="K64" s="1">
        <v>63</v>
      </c>
      <c r="L64" s="1" t="s">
        <v>382</v>
      </c>
      <c r="M64" s="1" t="s">
        <v>345</v>
      </c>
      <c r="N64" s="1" t="s">
        <v>346</v>
      </c>
      <c r="O64" s="1">
        <v>39.102643</v>
      </c>
      <c r="P64" s="1">
        <v>-77.569197000000003</v>
      </c>
      <c r="Q64" s="1">
        <v>0</v>
      </c>
      <c r="R64" s="1">
        <v>0</v>
      </c>
    </row>
    <row r="65" spans="2:18" x14ac:dyDescent="0.2">
      <c r="K65" s="1">
        <v>64</v>
      </c>
      <c r="L65" s="1" t="s">
        <v>382</v>
      </c>
      <c r="M65" s="1" t="s">
        <v>347</v>
      </c>
      <c r="N65" s="1" t="s">
        <v>348</v>
      </c>
      <c r="O65" s="1">
        <v>39.101565000000001</v>
      </c>
      <c r="P65" s="1">
        <v>-77.580112</v>
      </c>
      <c r="Q65" s="1">
        <v>0</v>
      </c>
      <c r="R65" s="1">
        <v>0</v>
      </c>
    </row>
    <row r="66" spans="2:18" x14ac:dyDescent="0.2">
      <c r="B66" s="1" t="s">
        <v>89</v>
      </c>
      <c r="C66" s="1" t="s">
        <v>90</v>
      </c>
      <c r="D66" s="1" t="s">
        <v>162</v>
      </c>
      <c r="E66" s="1" t="s">
        <v>703</v>
      </c>
      <c r="F66" s="1" t="s">
        <v>704</v>
      </c>
      <c r="G66" s="1">
        <v>39.212166000000003</v>
      </c>
      <c r="H66" s="1">
        <v>-77.535978999999998</v>
      </c>
      <c r="I66" s="1">
        <v>2</v>
      </c>
      <c r="K66" s="1">
        <v>65</v>
      </c>
      <c r="L66" s="1" t="s">
        <v>382</v>
      </c>
      <c r="M66" s="1" t="s">
        <v>349</v>
      </c>
      <c r="N66" s="1" t="s">
        <v>350</v>
      </c>
      <c r="O66" s="1">
        <v>39.212166000000003</v>
      </c>
      <c r="P66" s="1">
        <v>-77.535978999999998</v>
      </c>
      <c r="Q66" s="1">
        <v>0</v>
      </c>
      <c r="R66" s="1">
        <v>0</v>
      </c>
    </row>
    <row r="67" spans="2:18" x14ac:dyDescent="0.2">
      <c r="B67" s="1" t="s">
        <v>89</v>
      </c>
      <c r="C67" s="1" t="s">
        <v>90</v>
      </c>
      <c r="D67" s="1" t="s">
        <v>162</v>
      </c>
      <c r="E67" s="1" t="s">
        <v>703</v>
      </c>
      <c r="F67" s="1" t="s">
        <v>712</v>
      </c>
      <c r="G67" s="1">
        <v>39.215550999999998</v>
      </c>
      <c r="H67" s="1">
        <v>-77.536889000000002</v>
      </c>
      <c r="I67" s="1">
        <v>7</v>
      </c>
      <c r="K67" s="1">
        <v>66</v>
      </c>
      <c r="L67" s="1" t="s">
        <v>382</v>
      </c>
      <c r="M67" s="1" t="s">
        <v>351</v>
      </c>
      <c r="N67" s="1" t="s">
        <v>352</v>
      </c>
      <c r="O67" s="1">
        <v>39.215550999999998</v>
      </c>
      <c r="P67" s="1">
        <v>-77.536889000000002</v>
      </c>
      <c r="Q67" s="1">
        <v>0</v>
      </c>
      <c r="R67" s="1">
        <v>0</v>
      </c>
    </row>
    <row r="68" spans="2:18" x14ac:dyDescent="0.2">
      <c r="B68" s="1" t="s">
        <v>89</v>
      </c>
      <c r="C68" s="1" t="s">
        <v>90</v>
      </c>
      <c r="D68" s="1" t="s">
        <v>162</v>
      </c>
      <c r="E68" s="1" t="s">
        <v>806</v>
      </c>
      <c r="F68" s="1" t="s">
        <v>807</v>
      </c>
      <c r="G68" s="1">
        <v>39.134526999999999</v>
      </c>
      <c r="H68" s="1">
        <v>-77.763935000000004</v>
      </c>
      <c r="I68" s="1">
        <v>9</v>
      </c>
      <c r="K68" s="1">
        <v>67</v>
      </c>
      <c r="L68" s="1" t="s">
        <v>382</v>
      </c>
      <c r="M68" s="1" t="s">
        <v>353</v>
      </c>
      <c r="N68" s="1" t="s">
        <v>354</v>
      </c>
      <c r="O68" s="1">
        <v>39.134526999999999</v>
      </c>
      <c r="P68" s="1">
        <v>-77.763935000000004</v>
      </c>
      <c r="Q68" s="1">
        <v>0</v>
      </c>
      <c r="R68" s="1">
        <v>0</v>
      </c>
    </row>
    <row r="69" spans="2:18" x14ac:dyDescent="0.2">
      <c r="K69" s="1">
        <v>68</v>
      </c>
      <c r="L69" s="1" t="s">
        <v>382</v>
      </c>
      <c r="M69" s="1" t="s">
        <v>355</v>
      </c>
      <c r="N69" s="1" t="s">
        <v>356</v>
      </c>
      <c r="O69" s="1">
        <v>39.186230999999999</v>
      </c>
      <c r="P69" s="1">
        <v>-77.617712999999995</v>
      </c>
      <c r="Q69" s="1">
        <v>0</v>
      </c>
      <c r="R69" s="1">
        <v>0</v>
      </c>
    </row>
    <row r="70" spans="2:18" x14ac:dyDescent="0.2">
      <c r="B70" s="1" t="s">
        <v>181</v>
      </c>
      <c r="C70" s="1" t="s">
        <v>90</v>
      </c>
      <c r="D70" s="1" t="s">
        <v>182</v>
      </c>
      <c r="E70" s="1" t="s">
        <v>786</v>
      </c>
      <c r="F70" s="1" t="s">
        <v>787</v>
      </c>
      <c r="G70" s="1">
        <v>38.99644</v>
      </c>
      <c r="H70" s="1">
        <v>-77.883399999999995</v>
      </c>
      <c r="I70" s="1">
        <v>12</v>
      </c>
      <c r="K70" s="1">
        <v>69</v>
      </c>
      <c r="L70" s="1" t="s">
        <v>382</v>
      </c>
      <c r="M70" s="1" t="s">
        <v>357</v>
      </c>
      <c r="N70" s="1" t="s">
        <v>358</v>
      </c>
      <c r="O70" s="54">
        <f>G70</f>
        <v>38.99644</v>
      </c>
      <c r="P70" s="54">
        <f>H70</f>
        <v>-77.883399999999995</v>
      </c>
      <c r="Q70" s="1">
        <v>3.6111111114678351E-6</v>
      </c>
      <c r="R70" s="1">
        <v>-1.9444444347982426E-6</v>
      </c>
    </row>
    <row r="71" spans="2:18" x14ac:dyDescent="0.2">
      <c r="K71" s="1">
        <v>70</v>
      </c>
      <c r="L71" s="1" t="s">
        <v>382</v>
      </c>
      <c r="M71" s="1" t="s">
        <v>359</v>
      </c>
      <c r="N71" s="1" t="s">
        <v>360</v>
      </c>
      <c r="O71" s="1">
        <v>38.994819999999997</v>
      </c>
      <c r="P71" s="1">
        <v>-77.751080999999999</v>
      </c>
      <c r="Q71" s="1">
        <v>0</v>
      </c>
      <c r="R71" s="1">
        <v>0</v>
      </c>
    </row>
    <row r="72" spans="2:18" x14ac:dyDescent="0.2">
      <c r="B72" s="1" t="s">
        <v>89</v>
      </c>
      <c r="C72" s="1" t="s">
        <v>90</v>
      </c>
      <c r="D72" s="1" t="s">
        <v>162</v>
      </c>
      <c r="E72" s="1" t="s">
        <v>246</v>
      </c>
      <c r="F72" s="1" t="s">
        <v>247</v>
      </c>
      <c r="G72" s="1">
        <v>39.196197570000002</v>
      </c>
      <c r="H72" s="1">
        <v>-77.747030800000005</v>
      </c>
      <c r="I72" s="1">
        <v>10</v>
      </c>
      <c r="K72" s="1">
        <v>71</v>
      </c>
      <c r="L72" s="1" t="s">
        <v>382</v>
      </c>
      <c r="M72" s="1" t="s">
        <v>361</v>
      </c>
      <c r="N72" s="1" t="s">
        <v>248</v>
      </c>
      <c r="O72" s="1">
        <v>39.196197570000002</v>
      </c>
      <c r="P72" s="1">
        <v>-77.747030800000005</v>
      </c>
      <c r="Q72" s="1">
        <v>0</v>
      </c>
      <c r="R72" s="1">
        <v>0</v>
      </c>
    </row>
    <row r="73" spans="2:18" x14ac:dyDescent="0.2">
      <c r="B73" s="1" t="s">
        <v>89</v>
      </c>
      <c r="C73" s="1" t="s">
        <v>90</v>
      </c>
      <c r="D73" s="1" t="s">
        <v>162</v>
      </c>
      <c r="E73" s="1" t="s">
        <v>246</v>
      </c>
      <c r="F73" s="1" t="s">
        <v>764</v>
      </c>
      <c r="G73" s="1">
        <v>39.193939</v>
      </c>
      <c r="H73" s="1">
        <v>-77.667640000000006</v>
      </c>
      <c r="I73" s="1">
        <v>11</v>
      </c>
      <c r="K73" s="1">
        <v>72</v>
      </c>
      <c r="L73" s="1" t="s">
        <v>382</v>
      </c>
      <c r="M73" s="1" t="s">
        <v>362</v>
      </c>
      <c r="N73" s="1" t="s">
        <v>363</v>
      </c>
      <c r="O73" s="1">
        <v>39.193939</v>
      </c>
      <c r="P73" s="1">
        <v>-77.667640000000006</v>
      </c>
      <c r="Q73" s="1">
        <v>0</v>
      </c>
      <c r="R73" s="1">
        <v>0</v>
      </c>
    </row>
    <row r="74" spans="2:18" x14ac:dyDescent="0.2">
      <c r="B74" s="1" t="s">
        <v>89</v>
      </c>
      <c r="C74" s="1" t="s">
        <v>90</v>
      </c>
      <c r="D74" s="1" t="s">
        <v>162</v>
      </c>
      <c r="E74" s="1" t="s">
        <v>246</v>
      </c>
      <c r="F74" s="1" t="s">
        <v>772</v>
      </c>
      <c r="G74" s="1">
        <v>39.179282100000002</v>
      </c>
      <c r="H74" s="1">
        <v>-77.681607</v>
      </c>
      <c r="I74" s="1">
        <v>8</v>
      </c>
      <c r="K74" s="1">
        <v>73</v>
      </c>
      <c r="L74" s="1" t="s">
        <v>382</v>
      </c>
      <c r="M74" s="1" t="s">
        <v>364</v>
      </c>
      <c r="N74" s="1" t="s">
        <v>365</v>
      </c>
      <c r="O74" s="1">
        <v>39.179282100000002</v>
      </c>
      <c r="P74" s="1">
        <v>-77.681607</v>
      </c>
      <c r="Q74" s="1">
        <v>0</v>
      </c>
      <c r="R74" s="1">
        <v>0</v>
      </c>
    </row>
    <row r="75" spans="2:18" x14ac:dyDescent="0.2">
      <c r="K75" s="1">
        <v>74</v>
      </c>
      <c r="L75" s="1" t="s">
        <v>382</v>
      </c>
      <c r="M75" s="1" t="s">
        <v>366</v>
      </c>
      <c r="N75" s="1" t="s">
        <v>367</v>
      </c>
      <c r="O75" s="1">
        <v>38.975999999999999</v>
      </c>
      <c r="P75" s="1">
        <v>-77.651138888888894</v>
      </c>
      <c r="Q75" s="1">
        <v>0</v>
      </c>
      <c r="R75" s="1">
        <v>0</v>
      </c>
    </row>
    <row r="76" spans="2:18" x14ac:dyDescent="0.2">
      <c r="B76" s="1" t="s">
        <v>89</v>
      </c>
      <c r="C76" s="1" t="s">
        <v>90</v>
      </c>
      <c r="D76" s="1" t="s">
        <v>162</v>
      </c>
      <c r="E76" s="1" t="s">
        <v>739</v>
      </c>
      <c r="F76" s="1" t="s">
        <v>740</v>
      </c>
      <c r="G76" s="1">
        <v>39.177863000000002</v>
      </c>
      <c r="H76" s="1">
        <v>-77.530458999999993</v>
      </c>
      <c r="I76" s="1">
        <v>12</v>
      </c>
      <c r="K76" s="1">
        <v>75</v>
      </c>
      <c r="L76" s="1" t="s">
        <v>382</v>
      </c>
      <c r="M76" s="1" t="s">
        <v>368</v>
      </c>
      <c r="N76" s="1" t="s">
        <v>369</v>
      </c>
      <c r="O76" s="1">
        <v>39.177863000000002</v>
      </c>
      <c r="P76" s="1">
        <v>-77.530458999999993</v>
      </c>
      <c r="Q76" s="1">
        <v>0</v>
      </c>
      <c r="R76" s="1">
        <v>0</v>
      </c>
    </row>
    <row r="77" spans="2:18" x14ac:dyDescent="0.2">
      <c r="B77" s="1" t="s">
        <v>89</v>
      </c>
      <c r="C77" s="1" t="s">
        <v>90</v>
      </c>
      <c r="D77" s="1" t="s">
        <v>162</v>
      </c>
      <c r="E77" s="1" t="s">
        <v>176</v>
      </c>
      <c r="F77" s="1" t="s">
        <v>617</v>
      </c>
      <c r="G77" s="1">
        <v>39.091189</v>
      </c>
      <c r="H77" s="1">
        <v>-77.502038999999996</v>
      </c>
      <c r="I77" s="1">
        <v>7</v>
      </c>
      <c r="K77" s="1">
        <v>76</v>
      </c>
      <c r="L77" s="1" t="s">
        <v>382</v>
      </c>
      <c r="M77" s="1" t="s">
        <v>372</v>
      </c>
      <c r="N77" s="1" t="s">
        <v>373</v>
      </c>
      <c r="O77" s="1">
        <v>39.091189</v>
      </c>
      <c r="P77" s="1">
        <v>-77.502038999999996</v>
      </c>
      <c r="Q77" s="1">
        <v>0</v>
      </c>
      <c r="R77" s="1">
        <v>0</v>
      </c>
    </row>
    <row r="78" spans="2:18" x14ac:dyDescent="0.2">
      <c r="B78" s="1" t="s">
        <v>89</v>
      </c>
      <c r="C78" s="1" t="s">
        <v>90</v>
      </c>
      <c r="D78" s="1" t="s">
        <v>91</v>
      </c>
      <c r="E78" s="1" t="s">
        <v>285</v>
      </c>
      <c r="F78" s="1" t="s">
        <v>486</v>
      </c>
      <c r="G78" s="1">
        <v>38.82114</v>
      </c>
      <c r="H78" s="1">
        <v>-77.465450000000004</v>
      </c>
      <c r="I78" s="1">
        <v>6.333333333333333</v>
      </c>
      <c r="K78" s="1">
        <v>77</v>
      </c>
      <c r="L78" s="1" t="s">
        <v>382</v>
      </c>
      <c r="M78" s="1" t="s">
        <v>374</v>
      </c>
      <c r="O78" s="1">
        <v>38.82114</v>
      </c>
      <c r="P78" s="1">
        <v>-77.465450000000004</v>
      </c>
      <c r="Q78" s="1">
        <v>0</v>
      </c>
      <c r="R78" s="1">
        <v>0</v>
      </c>
    </row>
    <row r="79" spans="2:18" x14ac:dyDescent="0.2">
      <c r="K79" s="1">
        <v>78</v>
      </c>
      <c r="L79" s="1" t="s">
        <v>382</v>
      </c>
      <c r="M79" s="1" t="s">
        <v>375</v>
      </c>
      <c r="N79" s="1" t="s">
        <v>376</v>
      </c>
      <c r="O79" s="1">
        <v>38.9956934</v>
      </c>
      <c r="P79" s="1">
        <v>-77.751408600000005</v>
      </c>
      <c r="Q79" s="1">
        <v>0</v>
      </c>
      <c r="R79" s="1">
        <v>0</v>
      </c>
    </row>
    <row r="80" spans="2:18" x14ac:dyDescent="0.2">
      <c r="B80" s="1" t="s">
        <v>89</v>
      </c>
      <c r="C80" s="1" t="s">
        <v>90</v>
      </c>
      <c r="D80" s="1" t="s">
        <v>162</v>
      </c>
      <c r="E80" s="1" t="s">
        <v>507</v>
      </c>
      <c r="F80" s="1" t="s">
        <v>508</v>
      </c>
      <c r="G80" s="1">
        <v>39.011413259999998</v>
      </c>
      <c r="H80" s="1">
        <v>-77.578687000000002</v>
      </c>
      <c r="I80" s="1">
        <v>7</v>
      </c>
      <c r="K80" s="1">
        <v>79</v>
      </c>
      <c r="L80" s="1" t="s">
        <v>382</v>
      </c>
      <c r="M80" s="1" t="s">
        <v>377</v>
      </c>
      <c r="O80" s="1">
        <v>39.011413259999998</v>
      </c>
      <c r="P80" s="1">
        <v>-77.578687000000002</v>
      </c>
      <c r="Q80" s="1">
        <v>0</v>
      </c>
      <c r="R80" s="1">
        <v>0</v>
      </c>
    </row>
    <row r="81" spans="1:18" x14ac:dyDescent="0.2">
      <c r="B81" s="1" t="s">
        <v>89</v>
      </c>
      <c r="C81" s="1" t="s">
        <v>90</v>
      </c>
      <c r="D81" s="1" t="s">
        <v>162</v>
      </c>
      <c r="E81" s="1" t="s">
        <v>250</v>
      </c>
      <c r="F81" s="1" t="s">
        <v>881</v>
      </c>
      <c r="G81" s="1">
        <v>38.963979000000002</v>
      </c>
      <c r="H81" s="1">
        <v>-77.559416999999996</v>
      </c>
      <c r="I81" s="1">
        <v>8</v>
      </c>
      <c r="K81" s="1">
        <v>80</v>
      </c>
      <c r="L81" s="1" t="s">
        <v>382</v>
      </c>
      <c r="M81" s="1" t="s">
        <v>378</v>
      </c>
      <c r="N81" s="1" t="s">
        <v>379</v>
      </c>
      <c r="O81" s="54">
        <f>G81</f>
        <v>38.963979000000002</v>
      </c>
      <c r="P81" s="54">
        <f>H81</f>
        <v>-77.559416999999996</v>
      </c>
      <c r="Q81" s="1">
        <v>-1.0929999999973461E-3</v>
      </c>
      <c r="R81" s="1">
        <v>4.5270000000101618E-3</v>
      </c>
    </row>
    <row r="82" spans="1:18" x14ac:dyDescent="0.2">
      <c r="B82" s="1" t="s">
        <v>89</v>
      </c>
      <c r="C82" s="1" t="s">
        <v>90</v>
      </c>
      <c r="D82" s="1" t="s">
        <v>162</v>
      </c>
      <c r="E82" s="1" t="s">
        <v>579</v>
      </c>
      <c r="F82" s="1" t="s">
        <v>579</v>
      </c>
      <c r="G82" s="1">
        <v>39.112709000000002</v>
      </c>
      <c r="H82" s="1">
        <v>77.598332999999997</v>
      </c>
      <c r="I82" s="1">
        <v>8</v>
      </c>
      <c r="K82" s="1">
        <v>81</v>
      </c>
      <c r="L82" s="1" t="s">
        <v>382</v>
      </c>
      <c r="M82" s="1" t="s">
        <v>380</v>
      </c>
      <c r="N82" s="1" t="s">
        <v>381</v>
      </c>
      <c r="O82" s="1">
        <v>39.112709000000002</v>
      </c>
      <c r="P82" s="1">
        <v>77.598332999999997</v>
      </c>
      <c r="Q82" s="1">
        <v>0</v>
      </c>
      <c r="R82" s="1">
        <v>0</v>
      </c>
    </row>
    <row r="83" spans="1:18" x14ac:dyDescent="0.2">
      <c r="B83" s="1" t="s">
        <v>89</v>
      </c>
      <c r="C83" s="1" t="s">
        <v>90</v>
      </c>
      <c r="D83" s="1" t="s">
        <v>162</v>
      </c>
      <c r="E83" s="1" t="s">
        <v>640</v>
      </c>
      <c r="F83" s="1" t="s">
        <v>641</v>
      </c>
      <c r="G83" s="1">
        <v>38.992769199999998</v>
      </c>
      <c r="H83" s="1">
        <v>-77.879936200000003</v>
      </c>
      <c r="I83" s="1">
        <v>10</v>
      </c>
      <c r="K83" s="1">
        <v>82</v>
      </c>
      <c r="L83" s="1" t="s">
        <v>401</v>
      </c>
      <c r="M83" s="1" t="s">
        <v>390</v>
      </c>
      <c r="N83" s="1" t="s">
        <v>391</v>
      </c>
      <c r="O83" s="1">
        <v>38.992769199999998</v>
      </c>
      <c r="P83" s="1">
        <v>-77.879936200000003</v>
      </c>
      <c r="Q83" s="1">
        <v>0</v>
      </c>
      <c r="R83" s="1">
        <v>0</v>
      </c>
    </row>
    <row r="84" spans="1:18" x14ac:dyDescent="0.2">
      <c r="B84" s="1" t="s">
        <v>89</v>
      </c>
      <c r="C84" s="1" t="s">
        <v>90</v>
      </c>
      <c r="D84" s="1" t="s">
        <v>182</v>
      </c>
      <c r="E84" s="1" t="s">
        <v>662</v>
      </c>
      <c r="F84" s="1" t="s">
        <v>663</v>
      </c>
      <c r="G84" s="1">
        <v>38.879533000000002</v>
      </c>
      <c r="H84" s="1">
        <v>-77.872296000000006</v>
      </c>
      <c r="I84" s="1">
        <v>8</v>
      </c>
      <c r="K84" s="1">
        <v>83</v>
      </c>
      <c r="L84" s="1" t="s">
        <v>401</v>
      </c>
      <c r="M84" s="1" t="s">
        <v>392</v>
      </c>
      <c r="N84" s="1" t="s">
        <v>393</v>
      </c>
      <c r="O84" s="1">
        <v>38.879533000000002</v>
      </c>
      <c r="P84" s="1">
        <v>-77.872296000000006</v>
      </c>
      <c r="Q84" s="1">
        <v>0</v>
      </c>
      <c r="R84" s="1">
        <v>0</v>
      </c>
    </row>
    <row r="85" spans="1:18" x14ac:dyDescent="0.2">
      <c r="K85" s="1">
        <v>84</v>
      </c>
      <c r="L85" s="1" t="s">
        <v>401</v>
      </c>
      <c r="M85" s="1" t="s">
        <v>394</v>
      </c>
      <c r="N85" s="1" t="s">
        <v>395</v>
      </c>
      <c r="O85" s="1">
        <v>39.117891</v>
      </c>
      <c r="P85" s="1">
        <v>-77.808507000000006</v>
      </c>
      <c r="Q85" s="1">
        <v>0</v>
      </c>
      <c r="R85" s="1">
        <v>0</v>
      </c>
    </row>
    <row r="86" spans="1:18" x14ac:dyDescent="0.2">
      <c r="B86" s="1" t="s">
        <v>89</v>
      </c>
      <c r="C86" s="1" t="s">
        <v>90</v>
      </c>
      <c r="D86" s="1" t="s">
        <v>162</v>
      </c>
      <c r="E86" s="1" t="s">
        <v>538</v>
      </c>
      <c r="F86" s="1" t="s">
        <v>539</v>
      </c>
      <c r="G86" s="1">
        <v>39.038027999999997</v>
      </c>
      <c r="H86" s="1">
        <v>-77.492833000000005</v>
      </c>
      <c r="I86" s="1">
        <v>4</v>
      </c>
      <c r="K86" s="1">
        <v>85</v>
      </c>
      <c r="L86" s="1" t="s">
        <v>401</v>
      </c>
      <c r="M86" s="1" t="s">
        <v>398</v>
      </c>
      <c r="N86" s="1" t="s">
        <v>399</v>
      </c>
      <c r="O86" s="1">
        <v>39.038027999999997</v>
      </c>
      <c r="P86" s="1">
        <v>-77.492833000000005</v>
      </c>
      <c r="Q86" s="1">
        <v>0</v>
      </c>
      <c r="R86" s="1">
        <v>0</v>
      </c>
    </row>
    <row r="87" spans="1:18" x14ac:dyDescent="0.2">
      <c r="K87" s="1">
        <v>86</v>
      </c>
      <c r="L87" s="1" t="s">
        <v>401</v>
      </c>
      <c r="M87" s="1" t="s">
        <v>396</v>
      </c>
      <c r="N87" s="1" t="s">
        <v>397</v>
      </c>
      <c r="O87" s="1">
        <v>39.116689999999998</v>
      </c>
      <c r="P87" s="1">
        <v>-77.750079999999997</v>
      </c>
      <c r="Q87" s="1">
        <v>0</v>
      </c>
      <c r="R87" s="1">
        <v>0</v>
      </c>
    </row>
    <row r="88" spans="1:18" x14ac:dyDescent="0.2">
      <c r="B88" s="1" t="s">
        <v>89</v>
      </c>
      <c r="C88" s="1" t="s">
        <v>90</v>
      </c>
      <c r="D88" s="1" t="s">
        <v>162</v>
      </c>
      <c r="E88" s="1" t="s">
        <v>814</v>
      </c>
      <c r="F88" s="1" t="s">
        <v>815</v>
      </c>
      <c r="G88" s="1">
        <v>39.036569999999998</v>
      </c>
      <c r="H88" s="1">
        <v>-77.532168999999996</v>
      </c>
      <c r="I88" s="1">
        <v>9</v>
      </c>
      <c r="K88" s="1">
        <v>87</v>
      </c>
      <c r="L88" s="1" t="s">
        <v>401</v>
      </c>
      <c r="M88" s="1" t="s">
        <v>388</v>
      </c>
      <c r="N88" s="1" t="s">
        <v>389</v>
      </c>
      <c r="O88" s="1">
        <v>39.036569999999998</v>
      </c>
      <c r="P88" s="1">
        <v>-77.532168999999996</v>
      </c>
      <c r="Q88" s="1">
        <v>0</v>
      </c>
      <c r="R88" s="1">
        <v>0</v>
      </c>
    </row>
    <row r="89" spans="1:18" x14ac:dyDescent="0.2">
      <c r="A89" s="1" t="s">
        <v>918</v>
      </c>
      <c r="B89" s="1" t="s">
        <v>89</v>
      </c>
      <c r="C89" s="1" t="s">
        <v>90</v>
      </c>
      <c r="D89" s="1" t="s">
        <v>106</v>
      </c>
      <c r="E89" s="1" t="s">
        <v>198</v>
      </c>
      <c r="F89" s="1" t="s">
        <v>199</v>
      </c>
      <c r="G89" s="1">
        <v>38.850900000000003</v>
      </c>
      <c r="H89" s="1">
        <v>-77.635199999999998</v>
      </c>
      <c r="I89" s="1">
        <v>6</v>
      </c>
      <c r="K89" s="1">
        <v>88</v>
      </c>
      <c r="L89" s="1" t="str">
        <f>A89</f>
        <v>New 2023</v>
      </c>
      <c r="M89" s="1" t="str">
        <f>CONCATENATE(E89,"-", F89)</f>
        <v>Catharpin Run-09-PL43-Cat-Catharpin Run - Elaine Wilson</v>
      </c>
      <c r="O89" s="1">
        <f>G89</f>
        <v>38.850900000000003</v>
      </c>
      <c r="P89" s="1">
        <f>H89</f>
        <v>-77.635199999999998</v>
      </c>
      <c r="Q89" s="1">
        <v>0</v>
      </c>
      <c r="R89" s="1">
        <v>0</v>
      </c>
    </row>
    <row r="90" spans="1:18" x14ac:dyDescent="0.2">
      <c r="A90" s="1" t="s">
        <v>918</v>
      </c>
      <c r="B90" s="1" t="s">
        <v>89</v>
      </c>
      <c r="C90" s="1" t="s">
        <v>90</v>
      </c>
      <c r="D90" s="1" t="s">
        <v>162</v>
      </c>
      <c r="E90" s="1" t="s">
        <v>563</v>
      </c>
      <c r="F90" s="1" t="s">
        <v>564</v>
      </c>
      <c r="G90" s="1">
        <v>39.274270999999999</v>
      </c>
      <c r="H90" s="1">
        <v>-77.557479999999998</v>
      </c>
      <c r="I90" s="1">
        <v>11</v>
      </c>
      <c r="K90" s="1">
        <v>89</v>
      </c>
      <c r="L90" s="1" t="str">
        <f t="shared" ref="L90:L97" si="0">A90</f>
        <v>New 2023</v>
      </c>
      <c r="M90" s="1" t="str">
        <f t="shared" ref="M90:M97" si="1">CONCATENATE(E90,"-", F90)</f>
        <v>Catoctin Creek-CATCRE1.0</v>
      </c>
      <c r="O90" s="1">
        <f t="shared" ref="O90:O97" si="2">G90</f>
        <v>39.274270999999999</v>
      </c>
      <c r="P90" s="1">
        <f t="shared" ref="P90:P97" si="3">H90</f>
        <v>-77.557479999999998</v>
      </c>
      <c r="Q90" s="1">
        <v>0</v>
      </c>
      <c r="R90" s="1">
        <v>0</v>
      </c>
    </row>
    <row r="91" spans="1:18" x14ac:dyDescent="0.2">
      <c r="A91" s="1" t="s">
        <v>918</v>
      </c>
      <c r="B91" s="1" t="s">
        <v>89</v>
      </c>
      <c r="C91" s="1" t="s">
        <v>90</v>
      </c>
      <c r="D91" s="1" t="s">
        <v>162</v>
      </c>
      <c r="E91" s="1" t="s">
        <v>579</v>
      </c>
      <c r="F91" s="1" t="s">
        <v>587</v>
      </c>
      <c r="G91" s="1">
        <v>39.102293000000003</v>
      </c>
      <c r="H91" s="1">
        <v>-77.584988999999993</v>
      </c>
      <c r="I91" s="1">
        <v>5</v>
      </c>
      <c r="K91" s="1">
        <v>90</v>
      </c>
      <c r="L91" s="1" t="str">
        <f t="shared" si="0"/>
        <v>New 2023</v>
      </c>
      <c r="M91" s="1" t="str">
        <f t="shared" si="1"/>
        <v>Dry Mill Branch-DRYMILBRA0.2</v>
      </c>
      <c r="O91" s="1">
        <f t="shared" si="2"/>
        <v>39.102293000000003</v>
      </c>
      <c r="P91" s="1">
        <f t="shared" si="3"/>
        <v>-77.584988999999993</v>
      </c>
      <c r="Q91" s="1">
        <v>0</v>
      </c>
      <c r="R91" s="1">
        <v>0</v>
      </c>
    </row>
    <row r="92" spans="1:18" x14ac:dyDescent="0.2">
      <c r="A92" s="1" t="s">
        <v>918</v>
      </c>
      <c r="B92" s="1" t="s">
        <v>89</v>
      </c>
      <c r="C92" s="1" t="s">
        <v>90</v>
      </c>
      <c r="D92" s="1" t="s">
        <v>182</v>
      </c>
      <c r="E92" s="1" t="s">
        <v>183</v>
      </c>
      <c r="F92" s="1" t="s">
        <v>632</v>
      </c>
      <c r="G92" s="1">
        <v>38.905279999999998</v>
      </c>
      <c r="H92" s="1">
        <v>-78.029722000000007</v>
      </c>
      <c r="I92" s="1">
        <v>9</v>
      </c>
      <c r="K92" s="1">
        <v>91</v>
      </c>
      <c r="L92" s="1" t="str">
        <f t="shared" si="0"/>
        <v>New 2023</v>
      </c>
      <c r="M92" s="1" t="str">
        <f t="shared" si="1"/>
        <v>Goose Creek (Upper)-Goose Creek-Fiery Run Rd F4-GC-01</v>
      </c>
      <c r="O92" s="1">
        <f t="shared" si="2"/>
        <v>38.905279999999998</v>
      </c>
      <c r="P92" s="1">
        <f t="shared" si="3"/>
        <v>-78.029722000000007</v>
      </c>
      <c r="Q92" s="1">
        <v>0</v>
      </c>
      <c r="R92" s="1">
        <v>0</v>
      </c>
    </row>
    <row r="93" spans="1:18" x14ac:dyDescent="0.2">
      <c r="A93" s="1" t="s">
        <v>918</v>
      </c>
      <c r="B93" s="1" t="s">
        <v>89</v>
      </c>
      <c r="C93" s="1" t="s">
        <v>90</v>
      </c>
      <c r="D93" s="1" t="s">
        <v>162</v>
      </c>
      <c r="E93" s="1" t="s">
        <v>176</v>
      </c>
      <c r="F93" s="1" t="s">
        <v>685</v>
      </c>
      <c r="G93" s="1">
        <v>38.986939999999997</v>
      </c>
      <c r="H93" s="1">
        <v>-77.79083</v>
      </c>
      <c r="I93" s="1">
        <v>10</v>
      </c>
      <c r="K93" s="1">
        <v>92</v>
      </c>
      <c r="L93" s="1" t="str">
        <f t="shared" si="0"/>
        <v>New 2023</v>
      </c>
      <c r="M93" s="1" t="str">
        <f t="shared" si="1"/>
        <v>Goose Creek-Goose Creek-St. Louis Rd L4-GC-03</v>
      </c>
      <c r="O93" s="1">
        <f t="shared" si="2"/>
        <v>38.986939999999997</v>
      </c>
      <c r="P93" s="1">
        <f t="shared" si="3"/>
        <v>-77.79083</v>
      </c>
      <c r="Q93" s="1">
        <v>0</v>
      </c>
      <c r="R93" s="1">
        <v>0</v>
      </c>
    </row>
    <row r="94" spans="1:18" x14ac:dyDescent="0.2">
      <c r="A94" s="1" t="s">
        <v>918</v>
      </c>
      <c r="B94" s="1" t="s">
        <v>89</v>
      </c>
      <c r="C94" s="1" t="s">
        <v>90</v>
      </c>
      <c r="D94" s="1" t="s">
        <v>162</v>
      </c>
      <c r="E94" s="1" t="s">
        <v>225</v>
      </c>
      <c r="F94" s="1" t="s">
        <v>820</v>
      </c>
      <c r="G94" s="1">
        <v>39.105601999999998</v>
      </c>
      <c r="H94" s="1">
        <v>-77.562359999999998</v>
      </c>
      <c r="I94" s="1">
        <v>4</v>
      </c>
      <c r="K94" s="1">
        <v>93</v>
      </c>
      <c r="L94" s="1" t="str">
        <f t="shared" si="0"/>
        <v>New 2023</v>
      </c>
      <c r="M94" s="1" t="str">
        <f t="shared" si="1"/>
        <v>Town Branch-TOWBRA0.1</v>
      </c>
      <c r="O94" s="1">
        <f t="shared" si="2"/>
        <v>39.105601999999998</v>
      </c>
      <c r="P94" s="1">
        <f t="shared" si="3"/>
        <v>-77.562359999999998</v>
      </c>
      <c r="Q94" s="1">
        <v>0</v>
      </c>
      <c r="R94" s="1">
        <v>0</v>
      </c>
    </row>
    <row r="95" spans="1:18" x14ac:dyDescent="0.2">
      <c r="A95" s="1" t="s">
        <v>918</v>
      </c>
      <c r="B95" s="1" t="s">
        <v>89</v>
      </c>
      <c r="C95" s="1" t="s">
        <v>90</v>
      </c>
      <c r="D95" s="1" t="s">
        <v>162</v>
      </c>
      <c r="E95" s="1" t="s">
        <v>172</v>
      </c>
      <c r="F95" s="1" t="s">
        <v>828</v>
      </c>
      <c r="G95" s="1">
        <v>39.095550000000003</v>
      </c>
      <c r="H95" s="1">
        <v>-77.542400000000001</v>
      </c>
      <c r="I95" s="1">
        <v>6</v>
      </c>
      <c r="K95" s="1">
        <v>94</v>
      </c>
      <c r="L95" s="1" t="str">
        <f t="shared" si="0"/>
        <v>New 2023</v>
      </c>
      <c r="M95" s="1" t="str">
        <f t="shared" si="1"/>
        <v>Tuscarora Creek-TUSCRE2.2</v>
      </c>
      <c r="O95" s="1">
        <f t="shared" si="2"/>
        <v>39.095550000000003</v>
      </c>
      <c r="P95" s="1">
        <f t="shared" si="3"/>
        <v>-77.542400000000001</v>
      </c>
      <c r="Q95" s="1">
        <v>0</v>
      </c>
      <c r="R95" s="1">
        <v>0</v>
      </c>
    </row>
    <row r="96" spans="1:18" x14ac:dyDescent="0.2">
      <c r="A96" s="1" t="s">
        <v>918</v>
      </c>
      <c r="B96" s="1" t="s">
        <v>89</v>
      </c>
      <c r="C96" s="1" t="s">
        <v>90</v>
      </c>
      <c r="D96" s="1" t="s">
        <v>162</v>
      </c>
      <c r="E96" s="1" t="s">
        <v>172</v>
      </c>
      <c r="F96" s="1" t="s">
        <v>847</v>
      </c>
      <c r="G96" s="1">
        <v>39.102643</v>
      </c>
      <c r="H96" s="1">
        <v>-77.569197000000003</v>
      </c>
      <c r="I96" s="1">
        <v>6</v>
      </c>
      <c r="K96" s="1">
        <v>95</v>
      </c>
      <c r="L96" s="1" t="str">
        <f t="shared" si="0"/>
        <v>New 2023</v>
      </c>
      <c r="M96" s="1" t="str">
        <f t="shared" si="1"/>
        <v>Tuscarora Creek-TUSCRE4.4</v>
      </c>
      <c r="O96" s="1">
        <f t="shared" si="2"/>
        <v>39.102643</v>
      </c>
      <c r="P96" s="1">
        <f t="shared" si="3"/>
        <v>-77.569197000000003</v>
      </c>
      <c r="Q96" s="1">
        <v>0</v>
      </c>
      <c r="R96" s="1">
        <v>0</v>
      </c>
    </row>
    <row r="97" spans="1:18" x14ac:dyDescent="0.2">
      <c r="A97" s="1" t="s">
        <v>918</v>
      </c>
      <c r="B97" s="1" t="s">
        <v>89</v>
      </c>
      <c r="C97" s="1" t="s">
        <v>90</v>
      </c>
      <c r="D97" s="1" t="s">
        <v>162</v>
      </c>
      <c r="E97" s="1" t="s">
        <v>172</v>
      </c>
      <c r="F97" s="1" t="s">
        <v>862</v>
      </c>
      <c r="G97" s="1">
        <v>39.101565000000001</v>
      </c>
      <c r="H97" s="1">
        <v>-77.580112</v>
      </c>
      <c r="I97" s="1">
        <v>7.5</v>
      </c>
      <c r="K97" s="1">
        <v>96</v>
      </c>
      <c r="L97" s="1" t="str">
        <f t="shared" si="0"/>
        <v>New 2023</v>
      </c>
      <c r="M97" s="1" t="str">
        <f t="shared" si="1"/>
        <v>Tuscarora Creek-TUSCRE5.0</v>
      </c>
      <c r="O97" s="1">
        <f t="shared" si="2"/>
        <v>39.101565000000001</v>
      </c>
      <c r="P97" s="1">
        <f t="shared" si="3"/>
        <v>-77.580112</v>
      </c>
      <c r="Q97" s="1">
        <v>0</v>
      </c>
      <c r="R97" s="1">
        <v>0</v>
      </c>
    </row>
  </sheetData>
  <sortState xmlns:xlrd2="http://schemas.microsoft.com/office/spreadsheetml/2017/richdata2" ref="A2:R97">
    <sortCondition ref="K2:K97"/>
  </sortState>
  <conditionalFormatting sqref="Q1:R1048576">
    <cfRule type="dataBar" priority="1">
      <dataBar>
        <cfvo type="min"/>
        <cfvo type="max"/>
        <color rgb="FFFF555A"/>
      </dataBar>
      <extLst>
        <ext xmlns:x14="http://schemas.microsoft.com/office/spreadsheetml/2009/9/main" uri="{B025F937-C7B1-47D3-B67F-A62EFF666E3E}">
          <x14:id>{21C72D01-F496-4954-9A77-0F8368F4E9A6}</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21C72D01-F496-4954-9A77-0F8368F4E9A6}">
            <x14:dataBar minLength="0" maxLength="100" gradient="0">
              <x14:cfvo type="autoMin"/>
              <x14:cfvo type="autoMax"/>
              <x14:negativeFillColor rgb="FFFF0000"/>
              <x14:axisColor rgb="FF000000"/>
            </x14:dataBar>
          </x14:cfRule>
          <xm:sqref>Q1:R1048576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8BD9-10BA-4873-852A-35182F5A92EE}">
  <dimension ref="A1:AH136"/>
  <sheetViews>
    <sheetView tabSelected="1" workbookViewId="0">
      <pane ySplit="1" topLeftCell="A65" activePane="bottomLeft" state="frozen"/>
      <selection pane="bottomLeft" activeCell="AL10" sqref="AL10"/>
    </sheetView>
  </sheetViews>
  <sheetFormatPr defaultColWidth="6.28515625" defaultRowHeight="11.45" customHeight="1" x14ac:dyDescent="0.2"/>
  <cols>
    <col min="1" max="1" width="9.28515625" style="7" customWidth="1"/>
    <col min="2" max="2" width="49.28515625" style="7" bestFit="1" customWidth="1"/>
    <col min="3" max="3" width="14" style="7" customWidth="1"/>
    <col min="4" max="5" width="11.28515625" style="69" customWidth="1"/>
    <col min="6" max="21" width="4.5703125" style="7" bestFit="1" customWidth="1"/>
    <col min="22" max="22" width="5.42578125" style="7" customWidth="1"/>
    <col min="23" max="23" width="12" style="7" customWidth="1"/>
    <col min="24" max="30" width="12" style="1" customWidth="1"/>
    <col min="31" max="31" width="27.5703125" style="1" customWidth="1"/>
    <col min="32" max="16384" width="6.28515625" style="1"/>
  </cols>
  <sheetData>
    <row r="1" spans="1:31" ht="15.6" customHeight="1" x14ac:dyDescent="0.2">
      <c r="A1" s="15" t="s">
        <v>928</v>
      </c>
      <c r="B1" s="5" t="s">
        <v>252</v>
      </c>
      <c r="C1" s="1" t="s">
        <v>8</v>
      </c>
      <c r="D1" s="69" t="s">
        <v>253</v>
      </c>
      <c r="E1" s="69" t="s">
        <v>254</v>
      </c>
      <c r="F1" s="40" t="s">
        <v>255</v>
      </c>
      <c r="G1" s="59" t="s">
        <v>256</v>
      </c>
      <c r="H1" s="59" t="s">
        <v>257</v>
      </c>
      <c r="I1" s="59" t="s">
        <v>258</v>
      </c>
      <c r="J1" s="59" t="s">
        <v>259</v>
      </c>
      <c r="K1" s="59" t="s">
        <v>260</v>
      </c>
      <c r="L1" s="59" t="s">
        <v>261</v>
      </c>
      <c r="M1" s="59" t="s">
        <v>262</v>
      </c>
      <c r="N1" s="59" t="s">
        <v>263</v>
      </c>
      <c r="O1" s="59" t="s">
        <v>264</v>
      </c>
      <c r="P1" s="59" t="s">
        <v>265</v>
      </c>
      <c r="Q1" s="59" t="s">
        <v>319</v>
      </c>
      <c r="R1" s="59" t="s">
        <v>335</v>
      </c>
      <c r="S1" s="59" t="s">
        <v>342</v>
      </c>
      <c r="T1" s="59" t="s">
        <v>386</v>
      </c>
      <c r="U1" s="59" t="s">
        <v>916</v>
      </c>
      <c r="V1" s="90" t="s">
        <v>1476</v>
      </c>
      <c r="W1" s="87" t="s">
        <v>266</v>
      </c>
      <c r="X1" s="41" t="s">
        <v>267</v>
      </c>
      <c r="Y1" s="41" t="s">
        <v>320</v>
      </c>
      <c r="Z1" s="41" t="s">
        <v>338</v>
      </c>
      <c r="AA1" s="41" t="s">
        <v>341</v>
      </c>
      <c r="AB1" s="41" t="s">
        <v>387</v>
      </c>
      <c r="AC1" s="41" t="s">
        <v>929</v>
      </c>
      <c r="AD1" s="42" t="s">
        <v>1477</v>
      </c>
      <c r="AE1" s="65" t="s">
        <v>942</v>
      </c>
    </row>
    <row r="2" spans="1:31" ht="15.6" customHeight="1" x14ac:dyDescent="0.2">
      <c r="A2" s="15">
        <v>1</v>
      </c>
      <c r="B2" s="15" t="s">
        <v>268</v>
      </c>
      <c r="C2" s="15"/>
      <c r="D2" s="70">
        <v>39.035556</v>
      </c>
      <c r="E2" s="86">
        <v>-77.488332999999997</v>
      </c>
      <c r="F2" s="43">
        <v>6</v>
      </c>
      <c r="G2" s="15">
        <v>7</v>
      </c>
      <c r="H2" s="15">
        <v>4</v>
      </c>
      <c r="I2" s="15">
        <v>6</v>
      </c>
      <c r="J2" s="15"/>
      <c r="K2" s="15"/>
      <c r="L2" s="15"/>
      <c r="M2" s="15"/>
      <c r="N2" s="15"/>
      <c r="O2" s="15"/>
      <c r="P2" s="15"/>
      <c r="Q2" s="15"/>
      <c r="R2" s="15"/>
      <c r="S2" s="15"/>
      <c r="T2" s="15"/>
      <c r="U2" s="15"/>
      <c r="V2" s="44"/>
      <c r="W2" s="57">
        <v>6</v>
      </c>
      <c r="X2" s="63"/>
      <c r="Y2" s="63"/>
      <c r="Z2" s="63"/>
      <c r="AA2" s="63"/>
      <c r="AB2" s="63"/>
      <c r="AC2" s="63"/>
      <c r="AD2" s="64"/>
      <c r="AE2" s="65" t="s">
        <v>932</v>
      </c>
    </row>
    <row r="3" spans="1:31" ht="15.6" customHeight="1" x14ac:dyDescent="0.2">
      <c r="A3" s="15">
        <v>2</v>
      </c>
      <c r="B3" s="15" t="s">
        <v>269</v>
      </c>
      <c r="C3" s="15" t="s">
        <v>234</v>
      </c>
      <c r="D3" s="70">
        <v>39.024158</v>
      </c>
      <c r="E3" s="86">
        <v>-77.496875000000003</v>
      </c>
      <c r="F3" s="43"/>
      <c r="G3" s="15"/>
      <c r="H3" s="15"/>
      <c r="I3" s="15"/>
      <c r="J3" s="15"/>
      <c r="K3" s="15"/>
      <c r="L3" s="15"/>
      <c r="M3" s="15"/>
      <c r="N3" s="15">
        <v>7</v>
      </c>
      <c r="O3" s="15">
        <v>7</v>
      </c>
      <c r="P3" s="15">
        <v>9</v>
      </c>
      <c r="Q3" s="15">
        <v>9</v>
      </c>
      <c r="R3" s="15">
        <v>8</v>
      </c>
      <c r="S3" s="15">
        <v>6</v>
      </c>
      <c r="T3" s="15">
        <v>8</v>
      </c>
      <c r="U3" s="15">
        <v>7</v>
      </c>
      <c r="V3" s="44">
        <v>8</v>
      </c>
      <c r="W3" s="57">
        <v>7</v>
      </c>
      <c r="X3" s="15">
        <f t="shared" ref="X3:AC3" si="0">AVERAGE(J3:P3)</f>
        <v>7.666666666666667</v>
      </c>
      <c r="Y3" s="15">
        <f t="shared" si="0"/>
        <v>8</v>
      </c>
      <c r="Z3" s="15">
        <f t="shared" si="0"/>
        <v>8</v>
      </c>
      <c r="AA3" s="15">
        <f t="shared" si="0"/>
        <v>7.666666666666667</v>
      </c>
      <c r="AB3" s="15">
        <f t="shared" si="0"/>
        <v>7.7142857142857144</v>
      </c>
      <c r="AC3" s="15">
        <f t="shared" si="0"/>
        <v>7.7142857142857144</v>
      </c>
      <c r="AD3" s="44">
        <v>7.8571428571428568</v>
      </c>
      <c r="AE3" s="65"/>
    </row>
    <row r="4" spans="1:31" ht="15.6" customHeight="1" x14ac:dyDescent="0.2">
      <c r="A4" s="15">
        <v>3</v>
      </c>
      <c r="B4" s="15" t="s">
        <v>270</v>
      </c>
      <c r="C4" s="15"/>
      <c r="D4" s="70">
        <v>38.855600000000003</v>
      </c>
      <c r="E4" s="86">
        <v>-77.429199999999994</v>
      </c>
      <c r="F4" s="43">
        <v>4</v>
      </c>
      <c r="G4" s="15">
        <v>4.75</v>
      </c>
      <c r="H4" s="15">
        <v>5.5</v>
      </c>
      <c r="I4" s="15">
        <v>5</v>
      </c>
      <c r="J4" s="15">
        <v>4</v>
      </c>
      <c r="K4" s="15"/>
      <c r="L4" s="15"/>
      <c r="M4" s="15"/>
      <c r="N4" s="15"/>
      <c r="O4" s="15"/>
      <c r="P4" s="15"/>
      <c r="Q4" s="15"/>
      <c r="R4" s="15">
        <v>6</v>
      </c>
      <c r="S4" s="15"/>
      <c r="T4" s="15"/>
      <c r="U4" s="15"/>
      <c r="V4" s="44"/>
      <c r="W4" s="57">
        <v>4.5</v>
      </c>
      <c r="X4" s="15">
        <f>AVERAGE(J4:P4)</f>
        <v>4</v>
      </c>
      <c r="Y4" s="15"/>
      <c r="Z4" s="15">
        <f>AVERAGE(L4:R4)</f>
        <v>6</v>
      </c>
      <c r="AA4" s="15">
        <f>AVERAGE(M4:S4)</f>
        <v>6</v>
      </c>
      <c r="AB4" s="15">
        <f>AVERAGE(N4:T4)</f>
        <v>6</v>
      </c>
      <c r="AC4" s="15">
        <f>AVERAGE(O4:U4)</f>
        <v>6</v>
      </c>
      <c r="AD4" s="44">
        <v>6</v>
      </c>
      <c r="AE4" s="65" t="s">
        <v>333</v>
      </c>
    </row>
    <row r="5" spans="1:31" ht="15.6" customHeight="1" x14ac:dyDescent="0.2">
      <c r="A5" s="15">
        <v>4</v>
      </c>
      <c r="B5" s="15" t="s">
        <v>271</v>
      </c>
      <c r="C5" s="15" t="s">
        <v>343</v>
      </c>
      <c r="D5" s="70">
        <v>39.144167000000003</v>
      </c>
      <c r="E5" s="86">
        <v>-77.536389</v>
      </c>
      <c r="F5" s="43"/>
      <c r="G5" s="15"/>
      <c r="H5" s="15">
        <v>3</v>
      </c>
      <c r="I5" s="15">
        <v>5</v>
      </c>
      <c r="J5" s="15"/>
      <c r="K5" s="15"/>
      <c r="L5" s="15"/>
      <c r="M5" s="15"/>
      <c r="N5" s="15"/>
      <c r="O5" s="15"/>
      <c r="P5" s="15"/>
      <c r="Q5" s="15"/>
      <c r="R5" s="15"/>
      <c r="S5" s="15">
        <v>6</v>
      </c>
      <c r="T5" s="15"/>
      <c r="U5" s="15"/>
      <c r="V5" s="44"/>
      <c r="W5" s="57">
        <v>5</v>
      </c>
      <c r="X5" s="63"/>
      <c r="Y5" s="63"/>
      <c r="Z5" s="63"/>
      <c r="AA5" s="15">
        <f t="shared" ref="AA5:AC6" si="1">AVERAGE(M5:S5)</f>
        <v>6</v>
      </c>
      <c r="AB5" s="15">
        <f t="shared" si="1"/>
        <v>6</v>
      </c>
      <c r="AC5" s="15">
        <f t="shared" si="1"/>
        <v>6</v>
      </c>
      <c r="AD5" s="44">
        <v>6</v>
      </c>
      <c r="AE5" s="65" t="s">
        <v>339</v>
      </c>
    </row>
    <row r="6" spans="1:31" ht="15.6" customHeight="1" x14ac:dyDescent="0.2">
      <c r="A6" s="15">
        <v>5</v>
      </c>
      <c r="B6" s="15" t="s">
        <v>272</v>
      </c>
      <c r="C6" s="15" t="s">
        <v>223</v>
      </c>
      <c r="D6" s="70">
        <v>38.913060000000002</v>
      </c>
      <c r="E6" s="86">
        <v>-77.890559999999994</v>
      </c>
      <c r="F6" s="43">
        <v>10.5</v>
      </c>
      <c r="G6" s="15"/>
      <c r="H6" s="15">
        <v>9</v>
      </c>
      <c r="I6" s="15">
        <v>0</v>
      </c>
      <c r="J6" s="15"/>
      <c r="K6" s="15">
        <v>4</v>
      </c>
      <c r="L6" s="15">
        <v>7</v>
      </c>
      <c r="M6" s="15">
        <v>9</v>
      </c>
      <c r="N6" s="15">
        <v>9</v>
      </c>
      <c r="O6" s="15">
        <v>8.5</v>
      </c>
      <c r="P6" s="15">
        <v>9.5</v>
      </c>
      <c r="Q6" s="15">
        <v>8</v>
      </c>
      <c r="R6" s="15"/>
      <c r="S6" s="15">
        <v>8</v>
      </c>
      <c r="T6" s="15">
        <v>10</v>
      </c>
      <c r="U6" s="15">
        <v>9</v>
      </c>
      <c r="V6" s="44"/>
      <c r="W6" s="57">
        <v>7.5</v>
      </c>
      <c r="X6" s="15">
        <f>AVERAGE(J6:P6)</f>
        <v>7.833333333333333</v>
      </c>
      <c r="Y6" s="15">
        <f>AVERAGE(K6:Q6)</f>
        <v>7.8571428571428568</v>
      </c>
      <c r="Z6" s="15">
        <f>AVERAGE(L6:R6)</f>
        <v>8.5</v>
      </c>
      <c r="AA6" s="15">
        <f t="shared" si="1"/>
        <v>8.6666666666666661</v>
      </c>
      <c r="AB6" s="15">
        <f t="shared" si="1"/>
        <v>8.8333333333333339</v>
      </c>
      <c r="AC6" s="15">
        <f t="shared" si="1"/>
        <v>8.8333333333333339</v>
      </c>
      <c r="AD6" s="44">
        <v>8.9</v>
      </c>
      <c r="AE6" s="65"/>
    </row>
    <row r="7" spans="1:31" ht="15.6" customHeight="1" x14ac:dyDescent="0.2">
      <c r="A7" s="15">
        <v>6</v>
      </c>
      <c r="B7" s="15" t="s">
        <v>273</v>
      </c>
      <c r="C7" s="15"/>
      <c r="D7" s="70">
        <v>38.893610000000002</v>
      </c>
      <c r="E7" s="86">
        <v>-77.904719999999998</v>
      </c>
      <c r="F7" s="43">
        <v>9.5</v>
      </c>
      <c r="G7" s="15"/>
      <c r="H7" s="15">
        <v>10</v>
      </c>
      <c r="I7" s="15">
        <v>10</v>
      </c>
      <c r="J7" s="15"/>
      <c r="K7" s="15"/>
      <c r="L7" s="15"/>
      <c r="M7" s="15"/>
      <c r="N7" s="15"/>
      <c r="O7" s="15"/>
      <c r="P7" s="15"/>
      <c r="Q7" s="15"/>
      <c r="R7" s="15"/>
      <c r="S7" s="15"/>
      <c r="T7" s="15"/>
      <c r="U7" s="15"/>
      <c r="V7" s="44"/>
      <c r="W7" s="57">
        <v>10</v>
      </c>
      <c r="X7" s="63"/>
      <c r="Y7" s="63"/>
      <c r="Z7" s="63"/>
      <c r="AA7" s="63"/>
      <c r="AB7" s="63"/>
      <c r="AC7" s="63"/>
      <c r="AD7" s="64"/>
      <c r="AE7" s="65" t="s">
        <v>932</v>
      </c>
    </row>
    <row r="8" spans="1:31" ht="15.6" customHeight="1" x14ac:dyDescent="0.2">
      <c r="A8" s="15">
        <v>7</v>
      </c>
      <c r="B8" s="15" t="s">
        <v>274</v>
      </c>
      <c r="C8" s="15"/>
      <c r="D8" s="70">
        <v>38.984200000000001</v>
      </c>
      <c r="E8" s="86">
        <v>-77.5047</v>
      </c>
      <c r="F8" s="43"/>
      <c r="G8" s="15"/>
      <c r="H8" s="15">
        <v>7</v>
      </c>
      <c r="I8" s="15">
        <v>7</v>
      </c>
      <c r="J8" s="15">
        <v>8</v>
      </c>
      <c r="K8" s="15"/>
      <c r="L8" s="15"/>
      <c r="M8" s="15"/>
      <c r="N8" s="15"/>
      <c r="O8" s="15"/>
      <c r="P8" s="15"/>
      <c r="Q8" s="15"/>
      <c r="R8" s="15"/>
      <c r="S8" s="15"/>
      <c r="T8" s="15"/>
      <c r="U8" s="15"/>
      <c r="V8" s="44"/>
      <c r="W8" s="57">
        <v>7.5</v>
      </c>
      <c r="X8" s="15">
        <f>AVERAGE(J8:P8)</f>
        <v>8</v>
      </c>
      <c r="Y8" s="63"/>
      <c r="Z8" s="63"/>
      <c r="AA8" s="63"/>
      <c r="AB8" s="63"/>
      <c r="AC8" s="63"/>
      <c r="AD8" s="64"/>
      <c r="AE8" s="65" t="s">
        <v>333</v>
      </c>
    </row>
    <row r="9" spans="1:31" ht="15.6" customHeight="1" x14ac:dyDescent="0.2">
      <c r="A9" s="15">
        <v>8</v>
      </c>
      <c r="B9" s="15" t="s">
        <v>275</v>
      </c>
      <c r="C9" s="15"/>
      <c r="D9" s="70">
        <v>39.048889000000003</v>
      </c>
      <c r="E9" s="86">
        <v>-77.431667000000004</v>
      </c>
      <c r="F9" s="43"/>
      <c r="G9" s="15"/>
      <c r="H9" s="15"/>
      <c r="I9" s="15"/>
      <c r="J9" s="15">
        <v>5</v>
      </c>
      <c r="K9" s="15">
        <v>3</v>
      </c>
      <c r="L9" s="15"/>
      <c r="M9" s="15"/>
      <c r="N9" s="15"/>
      <c r="O9" s="15"/>
      <c r="P9" s="15"/>
      <c r="Q9" s="15"/>
      <c r="R9" s="15"/>
      <c r="S9" s="15"/>
      <c r="T9" s="15"/>
      <c r="U9" s="15"/>
      <c r="V9" s="44"/>
      <c r="W9" s="57">
        <v>5</v>
      </c>
      <c r="X9" s="15">
        <f>AVERAGE(J9:P9)</f>
        <v>4</v>
      </c>
      <c r="Y9" s="15">
        <f>AVERAGE(K9:Q9)</f>
        <v>3</v>
      </c>
      <c r="Z9" s="63"/>
      <c r="AA9" s="63"/>
      <c r="AB9" s="63"/>
      <c r="AC9" s="63"/>
      <c r="AD9" s="64"/>
      <c r="AE9" s="65" t="s">
        <v>333</v>
      </c>
    </row>
    <row r="10" spans="1:31" ht="15.6" customHeight="1" x14ac:dyDescent="0.2">
      <c r="A10" s="15">
        <v>9</v>
      </c>
      <c r="B10" s="15" t="s">
        <v>276</v>
      </c>
      <c r="C10" s="15"/>
      <c r="D10" s="70">
        <v>38.984082999999998</v>
      </c>
      <c r="E10" s="86">
        <v>-77.498182999999997</v>
      </c>
      <c r="F10" s="43">
        <v>8</v>
      </c>
      <c r="G10" s="15">
        <v>7.3333333333299997</v>
      </c>
      <c r="H10" s="15">
        <v>7</v>
      </c>
      <c r="I10" s="15"/>
      <c r="J10" s="15"/>
      <c r="K10" s="15"/>
      <c r="L10" s="15"/>
      <c r="M10" s="15"/>
      <c r="N10" s="15"/>
      <c r="O10" s="15"/>
      <c r="P10" s="15"/>
      <c r="Q10" s="15"/>
      <c r="R10" s="15"/>
      <c r="S10" s="15"/>
      <c r="T10" s="15"/>
      <c r="U10" s="15"/>
      <c r="V10" s="44"/>
      <c r="W10" s="88"/>
      <c r="X10" s="63"/>
      <c r="Y10" s="63"/>
      <c r="Z10" s="63"/>
      <c r="AA10" s="63"/>
      <c r="AB10" s="63"/>
      <c r="AC10" s="63"/>
      <c r="AD10" s="64"/>
      <c r="AE10" s="65" t="s">
        <v>934</v>
      </c>
    </row>
    <row r="11" spans="1:31" ht="15.6" customHeight="1" x14ac:dyDescent="0.2">
      <c r="A11" s="15">
        <v>11</v>
      </c>
      <c r="B11" s="15" t="s">
        <v>277</v>
      </c>
      <c r="C11" s="15"/>
      <c r="D11" s="70">
        <v>39.051859999999998</v>
      </c>
      <c r="E11" s="86">
        <v>-77.432477000000006</v>
      </c>
      <c r="F11" s="43"/>
      <c r="G11" s="15"/>
      <c r="H11" s="15"/>
      <c r="I11" s="15"/>
      <c r="J11" s="15"/>
      <c r="K11" s="15"/>
      <c r="L11" s="15"/>
      <c r="M11" s="15"/>
      <c r="N11" s="15">
        <v>6</v>
      </c>
      <c r="O11" s="15"/>
      <c r="P11" s="15"/>
      <c r="Q11" s="15"/>
      <c r="R11" s="15"/>
      <c r="S11" s="15"/>
      <c r="T11" s="15"/>
      <c r="U11" s="15"/>
      <c r="V11" s="44"/>
      <c r="W11" s="57">
        <v>6</v>
      </c>
      <c r="X11" s="15">
        <f t="shared" ref="X11:AB12" si="2">AVERAGE(J11:P11)</f>
        <v>6</v>
      </c>
      <c r="Y11" s="15">
        <f t="shared" si="2"/>
        <v>6</v>
      </c>
      <c r="Z11" s="15">
        <f t="shared" si="2"/>
        <v>6</v>
      </c>
      <c r="AA11" s="15">
        <f t="shared" si="2"/>
        <v>6</v>
      </c>
      <c r="AB11" s="15">
        <f t="shared" si="2"/>
        <v>6</v>
      </c>
      <c r="AC11" s="63"/>
      <c r="AD11" s="64"/>
      <c r="AE11" s="65" t="s">
        <v>936</v>
      </c>
    </row>
    <row r="12" spans="1:31" ht="15.6" customHeight="1" x14ac:dyDescent="0.2">
      <c r="A12" s="15">
        <v>12</v>
      </c>
      <c r="B12" s="15" t="s">
        <v>278</v>
      </c>
      <c r="C12" s="15"/>
      <c r="D12" s="70">
        <v>38.804361</v>
      </c>
      <c r="E12" s="86">
        <v>-77.556977000000003</v>
      </c>
      <c r="F12" s="43">
        <v>7.5</v>
      </c>
      <c r="G12" s="15">
        <v>8.25</v>
      </c>
      <c r="H12" s="15">
        <v>6.6666666666700003</v>
      </c>
      <c r="I12" s="15">
        <v>6.6666666666700003</v>
      </c>
      <c r="J12" s="15"/>
      <c r="K12" s="15">
        <v>8</v>
      </c>
      <c r="L12" s="15">
        <v>8</v>
      </c>
      <c r="M12" s="15">
        <v>8.3333333333299997</v>
      </c>
      <c r="N12" s="15">
        <v>9</v>
      </c>
      <c r="O12" s="15">
        <v>8</v>
      </c>
      <c r="P12" s="15"/>
      <c r="Q12" s="15">
        <v>8.6666666666666661</v>
      </c>
      <c r="R12" s="15"/>
      <c r="S12" s="15"/>
      <c r="T12" s="15"/>
      <c r="U12" s="15"/>
      <c r="V12" s="44"/>
      <c r="W12" s="57">
        <v>8</v>
      </c>
      <c r="X12" s="15">
        <f t="shared" si="2"/>
        <v>8.2666666666660014</v>
      </c>
      <c r="Y12" s="15">
        <f t="shared" si="2"/>
        <v>8.3333333333327779</v>
      </c>
      <c r="Z12" s="15">
        <f t="shared" si="2"/>
        <v>8.3999999999993342</v>
      </c>
      <c r="AA12" s="15">
        <f t="shared" si="2"/>
        <v>8.4999999999991669</v>
      </c>
      <c r="AB12" s="15">
        <f t="shared" si="2"/>
        <v>8.5555555555555554</v>
      </c>
      <c r="AC12" s="15">
        <f>AVERAGE(O12:U12)</f>
        <v>8.3333333333333321</v>
      </c>
      <c r="AD12" s="44">
        <v>8.6666666666666661</v>
      </c>
      <c r="AE12" s="65"/>
    </row>
    <row r="13" spans="1:31" ht="15.6" customHeight="1" x14ac:dyDescent="0.2">
      <c r="A13" s="15">
        <v>13</v>
      </c>
      <c r="B13" s="15" t="s">
        <v>279</v>
      </c>
      <c r="C13" s="15"/>
      <c r="D13" s="70">
        <v>39.220782999999997</v>
      </c>
      <c r="E13" s="86">
        <v>-77.535081000000005</v>
      </c>
      <c r="F13" s="43"/>
      <c r="G13" s="15"/>
      <c r="H13" s="15">
        <v>11</v>
      </c>
      <c r="I13" s="15"/>
      <c r="J13" s="15"/>
      <c r="K13" s="15"/>
      <c r="L13" s="15"/>
      <c r="M13" s="15"/>
      <c r="N13" s="15"/>
      <c r="O13" s="15"/>
      <c r="P13" s="15"/>
      <c r="Q13" s="15"/>
      <c r="R13" s="15"/>
      <c r="S13" s="15"/>
      <c r="T13" s="15"/>
      <c r="U13" s="15"/>
      <c r="V13" s="44"/>
      <c r="W13" s="88"/>
      <c r="X13" s="63"/>
      <c r="Y13" s="63"/>
      <c r="Z13" s="63"/>
      <c r="AA13" s="63"/>
      <c r="AB13" s="63"/>
      <c r="AC13" s="63"/>
      <c r="AD13" s="64"/>
      <c r="AE13" s="65" t="s">
        <v>934</v>
      </c>
    </row>
    <row r="14" spans="1:31" ht="15.6" customHeight="1" x14ac:dyDescent="0.2">
      <c r="A14" s="15">
        <v>14</v>
      </c>
      <c r="B14" s="15" t="s">
        <v>280</v>
      </c>
      <c r="C14" s="15"/>
      <c r="D14" s="70">
        <v>38.927500000000002</v>
      </c>
      <c r="E14" s="86">
        <v>-77.800280000000001</v>
      </c>
      <c r="F14" s="43">
        <v>10</v>
      </c>
      <c r="G14" s="15"/>
      <c r="H14" s="15">
        <v>10</v>
      </c>
      <c r="I14" s="15">
        <v>8.5</v>
      </c>
      <c r="J14" s="15"/>
      <c r="K14" s="15"/>
      <c r="L14" s="15"/>
      <c r="M14" s="15"/>
      <c r="N14" s="15"/>
      <c r="O14" s="15"/>
      <c r="P14" s="15"/>
      <c r="Q14" s="15"/>
      <c r="R14" s="15"/>
      <c r="S14" s="15"/>
      <c r="T14" s="15">
        <v>9.5</v>
      </c>
      <c r="U14" s="15"/>
      <c r="V14" s="44"/>
      <c r="W14" s="57">
        <v>8.5</v>
      </c>
      <c r="X14" s="63"/>
      <c r="Y14" s="63"/>
      <c r="Z14" s="63"/>
      <c r="AA14" s="63"/>
      <c r="AB14" s="15">
        <f t="shared" ref="AB14:AD18" si="3">AVERAGE(N14:T14)</f>
        <v>9.5</v>
      </c>
      <c r="AC14" s="15">
        <f t="shared" si="3"/>
        <v>9.5</v>
      </c>
      <c r="AD14" s="44">
        <v>9.5</v>
      </c>
      <c r="AE14" s="65" t="s">
        <v>933</v>
      </c>
    </row>
    <row r="15" spans="1:31" ht="15.6" customHeight="1" x14ac:dyDescent="0.2">
      <c r="A15" s="15">
        <v>15</v>
      </c>
      <c r="B15" s="15" t="s">
        <v>281</v>
      </c>
      <c r="C15" s="15" t="s">
        <v>205</v>
      </c>
      <c r="D15" s="70">
        <v>38.933059999999998</v>
      </c>
      <c r="E15" s="86">
        <v>-77.807779999999994</v>
      </c>
      <c r="F15" s="43">
        <v>9</v>
      </c>
      <c r="G15" s="15"/>
      <c r="H15" s="15">
        <v>10.5</v>
      </c>
      <c r="I15" s="15">
        <v>9.5</v>
      </c>
      <c r="J15" s="15"/>
      <c r="K15" s="15">
        <v>8</v>
      </c>
      <c r="L15" s="15">
        <v>11</v>
      </c>
      <c r="M15" s="15">
        <v>11</v>
      </c>
      <c r="N15" s="15">
        <v>8</v>
      </c>
      <c r="O15" s="15">
        <v>7.5</v>
      </c>
      <c r="P15" s="15">
        <v>7.5</v>
      </c>
      <c r="Q15" s="15">
        <v>10</v>
      </c>
      <c r="R15" s="15">
        <v>8</v>
      </c>
      <c r="S15" s="15">
        <v>8.5</v>
      </c>
      <c r="T15" s="15"/>
      <c r="U15" s="15">
        <v>10</v>
      </c>
      <c r="V15" s="44"/>
      <c r="W15" s="57">
        <v>9.1666666666700003</v>
      </c>
      <c r="X15" s="15">
        <f t="shared" ref="X15:AD26" si="4">AVERAGE(J15:P15)</f>
        <v>8.8333333333333339</v>
      </c>
      <c r="Y15" s="15">
        <f t="shared" si="4"/>
        <v>9</v>
      </c>
      <c r="Z15" s="15">
        <f t="shared" si="4"/>
        <v>9</v>
      </c>
      <c r="AA15" s="15">
        <f t="shared" si="4"/>
        <v>8.6428571428571423</v>
      </c>
      <c r="AB15" s="15">
        <f t="shared" si="3"/>
        <v>8.25</v>
      </c>
      <c r="AC15" s="15">
        <f t="shared" si="3"/>
        <v>8.5833333333333339</v>
      </c>
      <c r="AD15" s="44">
        <v>8.8000000000000007</v>
      </c>
      <c r="AE15" s="65"/>
    </row>
    <row r="16" spans="1:31" ht="15.6" customHeight="1" x14ac:dyDescent="0.2">
      <c r="A16" s="15">
        <v>16</v>
      </c>
      <c r="B16" s="15" t="s">
        <v>282</v>
      </c>
      <c r="C16" s="15"/>
      <c r="D16" s="70">
        <v>39.091200000000001</v>
      </c>
      <c r="E16" s="86">
        <v>-77.683999999999997</v>
      </c>
      <c r="F16" s="43">
        <v>9</v>
      </c>
      <c r="G16" s="15">
        <v>9.6666666666700003</v>
      </c>
      <c r="H16" s="15">
        <v>11</v>
      </c>
      <c r="I16" s="15">
        <v>9.6666666666700003</v>
      </c>
      <c r="J16" s="15">
        <v>11.333333333300001</v>
      </c>
      <c r="K16" s="15">
        <v>10.5</v>
      </c>
      <c r="L16" s="15">
        <v>10.333333333300001</v>
      </c>
      <c r="M16" s="15">
        <v>10.333333333300001</v>
      </c>
      <c r="N16" s="15">
        <v>10</v>
      </c>
      <c r="O16" s="15">
        <v>9.5</v>
      </c>
      <c r="P16" s="15"/>
      <c r="Q16" s="15">
        <v>9</v>
      </c>
      <c r="R16" s="15"/>
      <c r="S16" s="15">
        <v>11</v>
      </c>
      <c r="T16" s="15">
        <v>11</v>
      </c>
      <c r="U16" s="15">
        <v>11</v>
      </c>
      <c r="V16" s="44">
        <v>10.5</v>
      </c>
      <c r="W16" s="57">
        <v>10.2380952381</v>
      </c>
      <c r="X16" s="15">
        <f t="shared" si="4"/>
        <v>10.333333333316666</v>
      </c>
      <c r="Y16" s="15">
        <f t="shared" si="4"/>
        <v>9.9444444444333335</v>
      </c>
      <c r="Z16" s="15">
        <f t="shared" si="4"/>
        <v>9.8333333333200006</v>
      </c>
      <c r="AA16" s="15">
        <f t="shared" si="4"/>
        <v>9.9666666666600001</v>
      </c>
      <c r="AB16" s="15">
        <f t="shared" si="3"/>
        <v>10.1</v>
      </c>
      <c r="AC16" s="15">
        <f t="shared" si="3"/>
        <v>10.3</v>
      </c>
      <c r="AD16" s="44">
        <v>10.5</v>
      </c>
      <c r="AE16" s="65"/>
    </row>
    <row r="17" spans="1:31" ht="15.6" customHeight="1" x14ac:dyDescent="0.2">
      <c r="A17" s="15">
        <v>17</v>
      </c>
      <c r="B17" s="15" t="s">
        <v>283</v>
      </c>
      <c r="C17" s="15" t="s">
        <v>206</v>
      </c>
      <c r="D17" s="70">
        <v>38.946939999999998</v>
      </c>
      <c r="E17" s="86">
        <v>-77.938059999999993</v>
      </c>
      <c r="F17" s="43">
        <v>10</v>
      </c>
      <c r="G17" s="15"/>
      <c r="H17" s="15">
        <v>11.5</v>
      </c>
      <c r="I17" s="15">
        <v>11</v>
      </c>
      <c r="J17" s="15"/>
      <c r="K17" s="15">
        <v>11</v>
      </c>
      <c r="L17" s="15">
        <v>11</v>
      </c>
      <c r="M17" s="15">
        <v>10.5</v>
      </c>
      <c r="N17" s="15">
        <v>11.5</v>
      </c>
      <c r="O17" s="15">
        <v>9.5</v>
      </c>
      <c r="P17" s="15"/>
      <c r="Q17" s="15">
        <v>7.5</v>
      </c>
      <c r="R17" s="15"/>
      <c r="S17" s="15">
        <v>10</v>
      </c>
      <c r="T17" s="15">
        <v>10</v>
      </c>
      <c r="U17" s="15">
        <v>9</v>
      </c>
      <c r="V17" s="44"/>
      <c r="W17" s="57">
        <v>10.75</v>
      </c>
      <c r="X17" s="15">
        <f t="shared" si="4"/>
        <v>10.7</v>
      </c>
      <c r="Y17" s="15">
        <f t="shared" si="4"/>
        <v>10.166666666666666</v>
      </c>
      <c r="Z17" s="15">
        <f t="shared" si="4"/>
        <v>10</v>
      </c>
      <c r="AA17" s="15">
        <f t="shared" si="4"/>
        <v>9.8000000000000007</v>
      </c>
      <c r="AB17" s="15">
        <f t="shared" si="3"/>
        <v>9.6999999999999993</v>
      </c>
      <c r="AC17" s="15">
        <f t="shared" si="3"/>
        <v>9.1999999999999993</v>
      </c>
      <c r="AD17" s="44">
        <v>9.125</v>
      </c>
      <c r="AE17" s="65"/>
    </row>
    <row r="18" spans="1:31" ht="15.6" customHeight="1" x14ac:dyDescent="0.2">
      <c r="A18" s="15">
        <v>18</v>
      </c>
      <c r="B18" s="15" t="s">
        <v>284</v>
      </c>
      <c r="C18" s="15"/>
      <c r="D18" s="70">
        <v>38.801099999999998</v>
      </c>
      <c r="E18" s="86">
        <v>-77.469899999999996</v>
      </c>
      <c r="F18" s="43">
        <v>8.75</v>
      </c>
      <c r="G18" s="15">
        <v>9.6666666666700003</v>
      </c>
      <c r="H18" s="15">
        <v>8.3333333333299997</v>
      </c>
      <c r="I18" s="15">
        <v>7.75</v>
      </c>
      <c r="J18" s="15"/>
      <c r="K18" s="15">
        <v>6.25</v>
      </c>
      <c r="L18" s="15">
        <v>5.5</v>
      </c>
      <c r="M18" s="15">
        <v>7.3333333333299997</v>
      </c>
      <c r="N18" s="15"/>
      <c r="O18" s="15"/>
      <c r="P18" s="15">
        <v>7</v>
      </c>
      <c r="Q18" s="15"/>
      <c r="R18" s="15"/>
      <c r="S18" s="15"/>
      <c r="T18" s="15"/>
      <c r="U18" s="15"/>
      <c r="V18" s="44"/>
      <c r="W18" s="57">
        <v>6.7083333333299997</v>
      </c>
      <c r="X18" s="15">
        <f t="shared" si="4"/>
        <v>6.5208333333324999</v>
      </c>
      <c r="Y18" s="15">
        <f t="shared" si="4"/>
        <v>6.5208333333324999</v>
      </c>
      <c r="Z18" s="15">
        <f t="shared" si="4"/>
        <v>6.6111111111099996</v>
      </c>
      <c r="AA18" s="15">
        <f t="shared" si="4"/>
        <v>7.1666666666649999</v>
      </c>
      <c r="AB18" s="15">
        <f t="shared" si="3"/>
        <v>7</v>
      </c>
      <c r="AC18" s="15">
        <f t="shared" si="3"/>
        <v>7</v>
      </c>
      <c r="AD18" s="44">
        <v>7</v>
      </c>
      <c r="AE18" s="65"/>
    </row>
    <row r="19" spans="1:31" ht="15.6" customHeight="1" x14ac:dyDescent="0.2">
      <c r="A19" s="15">
        <v>20</v>
      </c>
      <c r="B19" s="15" t="s">
        <v>285</v>
      </c>
      <c r="C19" s="15"/>
      <c r="D19" s="70">
        <v>38.891702000000002</v>
      </c>
      <c r="E19" s="86">
        <v>-77.470573999999999</v>
      </c>
      <c r="F19" s="43"/>
      <c r="G19" s="15"/>
      <c r="H19" s="15"/>
      <c r="I19" s="15"/>
      <c r="J19" s="15"/>
      <c r="K19" s="15"/>
      <c r="L19" s="15">
        <v>6</v>
      </c>
      <c r="M19" s="15"/>
      <c r="N19" s="15"/>
      <c r="O19" s="15"/>
      <c r="P19" s="15"/>
      <c r="Q19" s="15"/>
      <c r="R19" s="15"/>
      <c r="S19" s="15"/>
      <c r="T19" s="15"/>
      <c r="U19" s="15"/>
      <c r="V19" s="44"/>
      <c r="W19" s="57">
        <v>6</v>
      </c>
      <c r="X19" s="15">
        <f t="shared" si="4"/>
        <v>6</v>
      </c>
      <c r="Y19" s="15">
        <f t="shared" si="4"/>
        <v>6</v>
      </c>
      <c r="Z19" s="15">
        <f t="shared" si="4"/>
        <v>6</v>
      </c>
      <c r="AA19" s="63"/>
      <c r="AB19" s="63"/>
      <c r="AC19" s="63"/>
      <c r="AD19" s="64"/>
      <c r="AE19" s="65" t="s">
        <v>383</v>
      </c>
    </row>
    <row r="20" spans="1:31" ht="15.6" customHeight="1" x14ac:dyDescent="0.2">
      <c r="A20" s="15">
        <v>21</v>
      </c>
      <c r="B20" s="15" t="s">
        <v>286</v>
      </c>
      <c r="C20" s="15" t="s">
        <v>208</v>
      </c>
      <c r="D20" s="70">
        <v>38.943300000000001</v>
      </c>
      <c r="E20" s="86">
        <v>-77.89528</v>
      </c>
      <c r="F20" s="43">
        <v>9.25</v>
      </c>
      <c r="G20" s="15"/>
      <c r="H20" s="15"/>
      <c r="I20" s="15">
        <v>9</v>
      </c>
      <c r="J20" s="15"/>
      <c r="K20" s="15"/>
      <c r="L20" s="15"/>
      <c r="M20" s="15">
        <v>12</v>
      </c>
      <c r="N20" s="15"/>
      <c r="O20" s="15">
        <v>8</v>
      </c>
      <c r="P20" s="15"/>
      <c r="Q20" s="15">
        <v>7</v>
      </c>
      <c r="R20" s="15"/>
      <c r="S20" s="15">
        <v>8</v>
      </c>
      <c r="T20" s="15">
        <v>8</v>
      </c>
      <c r="U20" s="15">
        <v>10</v>
      </c>
      <c r="V20" s="44"/>
      <c r="W20" s="57">
        <v>9.6666666666700003</v>
      </c>
      <c r="X20" s="15">
        <f t="shared" si="4"/>
        <v>10</v>
      </c>
      <c r="Y20" s="15">
        <f t="shared" si="4"/>
        <v>9</v>
      </c>
      <c r="Z20" s="15">
        <f t="shared" si="4"/>
        <v>9</v>
      </c>
      <c r="AA20" s="15">
        <f t="shared" si="4"/>
        <v>8.75</v>
      </c>
      <c r="AB20" s="15">
        <f t="shared" si="4"/>
        <v>7.75</v>
      </c>
      <c r="AC20" s="15">
        <f t="shared" si="4"/>
        <v>8.1999999999999993</v>
      </c>
      <c r="AD20" s="44">
        <v>8.25</v>
      </c>
      <c r="AE20" s="65"/>
    </row>
    <row r="21" spans="1:31" ht="15.6" customHeight="1" x14ac:dyDescent="0.2">
      <c r="A21" s="15">
        <v>22</v>
      </c>
      <c r="B21" s="15" t="s">
        <v>287</v>
      </c>
      <c r="C21" s="15"/>
      <c r="D21" s="70">
        <v>38.905279999999998</v>
      </c>
      <c r="E21" s="86">
        <v>77.992500000000007</v>
      </c>
      <c r="F21" s="43">
        <v>9.75</v>
      </c>
      <c r="G21" s="15"/>
      <c r="H21" s="15"/>
      <c r="I21" s="15">
        <v>11</v>
      </c>
      <c r="J21" s="15"/>
      <c r="K21" s="15"/>
      <c r="L21" s="15"/>
      <c r="M21" s="15"/>
      <c r="N21" s="15"/>
      <c r="O21" s="15">
        <v>9</v>
      </c>
      <c r="P21" s="15"/>
      <c r="Q21" s="15"/>
      <c r="R21" s="15"/>
      <c r="S21" s="15"/>
      <c r="T21" s="15"/>
      <c r="U21" s="15"/>
      <c r="V21" s="44"/>
      <c r="W21" s="57">
        <v>10</v>
      </c>
      <c r="X21" s="15">
        <f t="shared" si="4"/>
        <v>9</v>
      </c>
      <c r="Y21" s="15">
        <f t="shared" si="4"/>
        <v>9</v>
      </c>
      <c r="Z21" s="15">
        <f t="shared" si="4"/>
        <v>9</v>
      </c>
      <c r="AA21" s="15">
        <f t="shared" si="4"/>
        <v>9</v>
      </c>
      <c r="AB21" s="15">
        <f t="shared" si="4"/>
        <v>9</v>
      </c>
      <c r="AC21" s="15">
        <f t="shared" si="4"/>
        <v>9</v>
      </c>
      <c r="AD21" s="64"/>
      <c r="AE21" s="100" t="s">
        <v>1480</v>
      </c>
    </row>
    <row r="22" spans="1:31" ht="15.6" customHeight="1" x14ac:dyDescent="0.2">
      <c r="A22" s="15">
        <v>23</v>
      </c>
      <c r="B22" s="15" t="s">
        <v>939</v>
      </c>
      <c r="C22" s="15"/>
      <c r="D22" s="70">
        <v>38.905279999999998</v>
      </c>
      <c r="E22" s="86">
        <v>-78.029722000000007</v>
      </c>
      <c r="F22" s="43">
        <v>10</v>
      </c>
      <c r="G22" s="15"/>
      <c r="H22" s="15"/>
      <c r="I22" s="15">
        <v>8</v>
      </c>
      <c r="J22" s="15"/>
      <c r="K22" s="15"/>
      <c r="L22" s="15">
        <v>10.5</v>
      </c>
      <c r="M22" s="15">
        <v>12</v>
      </c>
      <c r="N22" s="15">
        <v>9</v>
      </c>
      <c r="O22" s="15">
        <v>9</v>
      </c>
      <c r="P22" s="15">
        <v>7</v>
      </c>
      <c r="Q22" s="15">
        <v>7.5</v>
      </c>
      <c r="R22" s="15"/>
      <c r="S22" s="15"/>
      <c r="T22" s="15">
        <v>8</v>
      </c>
      <c r="U22" s="15">
        <v>9</v>
      </c>
      <c r="V22" s="44"/>
      <c r="W22" s="57">
        <v>9.6999999999999993</v>
      </c>
      <c r="X22" s="15">
        <f t="shared" si="4"/>
        <v>9.5</v>
      </c>
      <c r="Y22" s="15">
        <f t="shared" si="4"/>
        <v>9.1666666666666661</v>
      </c>
      <c r="Z22" s="15">
        <f t="shared" si="4"/>
        <v>9.1666666666666661</v>
      </c>
      <c r="AA22" s="15">
        <f t="shared" si="4"/>
        <v>8.9</v>
      </c>
      <c r="AB22" s="15">
        <f t="shared" si="4"/>
        <v>8.1</v>
      </c>
      <c r="AC22" s="15">
        <f t="shared" si="4"/>
        <v>8.1</v>
      </c>
      <c r="AD22" s="44">
        <v>7.875</v>
      </c>
      <c r="AE22" s="65"/>
    </row>
    <row r="23" spans="1:31" ht="15.6" customHeight="1" x14ac:dyDescent="0.2">
      <c r="A23" s="15"/>
      <c r="B23" s="15" t="s">
        <v>290</v>
      </c>
      <c r="C23" s="15"/>
      <c r="D23" s="70">
        <v>39.098821999999998</v>
      </c>
      <c r="E23" s="86">
        <v>-77.496486000000004</v>
      </c>
      <c r="F23" s="43"/>
      <c r="G23" s="15"/>
      <c r="H23" s="15"/>
      <c r="I23" s="15"/>
      <c r="J23" s="15"/>
      <c r="K23" s="15"/>
      <c r="L23" s="15"/>
      <c r="M23" s="15"/>
      <c r="N23" s="15"/>
      <c r="O23" s="15"/>
      <c r="P23" s="15">
        <v>5</v>
      </c>
      <c r="Q23" s="15">
        <v>5</v>
      </c>
      <c r="R23" s="15"/>
      <c r="S23" s="15"/>
      <c r="T23" s="15"/>
      <c r="U23" s="15"/>
      <c r="V23" s="44"/>
      <c r="W23" s="57"/>
      <c r="X23" s="15">
        <f t="shared" si="4"/>
        <v>5</v>
      </c>
      <c r="Y23" s="15">
        <f t="shared" si="4"/>
        <v>5</v>
      </c>
      <c r="Z23" s="15">
        <f t="shared" si="4"/>
        <v>5</v>
      </c>
      <c r="AA23" s="15">
        <f t="shared" si="4"/>
        <v>5</v>
      </c>
      <c r="AB23" s="15">
        <f t="shared" si="4"/>
        <v>5</v>
      </c>
      <c r="AC23" s="15">
        <f t="shared" si="4"/>
        <v>5</v>
      </c>
      <c r="AD23" s="44">
        <v>5</v>
      </c>
      <c r="AE23" s="65"/>
    </row>
    <row r="24" spans="1:31" ht="15.6" customHeight="1" x14ac:dyDescent="0.2">
      <c r="A24" s="15">
        <v>24</v>
      </c>
      <c r="B24" s="15" t="s">
        <v>291</v>
      </c>
      <c r="C24" s="15"/>
      <c r="D24" s="70">
        <v>39.0244</v>
      </c>
      <c r="E24" s="86">
        <v>-77.685000000000002</v>
      </c>
      <c r="F24" s="43">
        <v>8.3333333333299997</v>
      </c>
      <c r="G24" s="15"/>
      <c r="H24" s="15">
        <v>6</v>
      </c>
      <c r="I24" s="15"/>
      <c r="J24" s="15"/>
      <c r="K24" s="15"/>
      <c r="L24" s="15">
        <v>7</v>
      </c>
      <c r="M24" s="15">
        <v>7</v>
      </c>
      <c r="N24" s="15">
        <v>9</v>
      </c>
      <c r="O24" s="15">
        <v>8</v>
      </c>
      <c r="P24" s="15"/>
      <c r="Q24" s="15"/>
      <c r="R24" s="15"/>
      <c r="S24" s="15"/>
      <c r="T24" s="15"/>
      <c r="U24" s="15"/>
      <c r="V24" s="44"/>
      <c r="W24" s="57">
        <v>7.75</v>
      </c>
      <c r="X24" s="15">
        <f t="shared" si="4"/>
        <v>7.75</v>
      </c>
      <c r="Y24" s="15">
        <f t="shared" si="4"/>
        <v>7.75</v>
      </c>
      <c r="Z24" s="15">
        <f t="shared" si="4"/>
        <v>7.75</v>
      </c>
      <c r="AA24" s="15">
        <f t="shared" si="4"/>
        <v>8</v>
      </c>
      <c r="AB24" s="15">
        <f t="shared" si="4"/>
        <v>8.5</v>
      </c>
      <c r="AC24" s="15">
        <f t="shared" si="4"/>
        <v>8</v>
      </c>
      <c r="AD24" s="64"/>
      <c r="AE24" s="100" t="s">
        <v>1480</v>
      </c>
    </row>
    <row r="25" spans="1:31" ht="15.6" customHeight="1" x14ac:dyDescent="0.2">
      <c r="A25" s="15">
        <v>25</v>
      </c>
      <c r="B25" s="15" t="s">
        <v>940</v>
      </c>
      <c r="C25" s="15"/>
      <c r="D25" s="70">
        <v>38.986939999999997</v>
      </c>
      <c r="E25" s="86">
        <v>-77.79083</v>
      </c>
      <c r="F25" s="43">
        <v>9</v>
      </c>
      <c r="G25" s="15"/>
      <c r="H25" s="15">
        <v>9</v>
      </c>
      <c r="I25" s="15">
        <v>7</v>
      </c>
      <c r="J25" s="15"/>
      <c r="K25" s="15"/>
      <c r="L25" s="15">
        <v>10</v>
      </c>
      <c r="M25" s="15">
        <v>11</v>
      </c>
      <c r="N25" s="15">
        <v>9</v>
      </c>
      <c r="O25" s="15"/>
      <c r="P25" s="15"/>
      <c r="Q25" s="15"/>
      <c r="R25" s="15"/>
      <c r="S25" s="15"/>
      <c r="T25" s="15">
        <v>8.6666666666666661</v>
      </c>
      <c r="U25" s="15">
        <v>10</v>
      </c>
      <c r="V25" s="44"/>
      <c r="W25" s="57">
        <v>9.25</v>
      </c>
      <c r="X25" s="15">
        <f t="shared" si="4"/>
        <v>10</v>
      </c>
      <c r="Y25" s="15">
        <f t="shared" si="4"/>
        <v>10</v>
      </c>
      <c r="Z25" s="15">
        <f t="shared" si="4"/>
        <v>10</v>
      </c>
      <c r="AA25" s="15">
        <f t="shared" si="4"/>
        <v>10</v>
      </c>
      <c r="AB25" s="15">
        <f t="shared" si="4"/>
        <v>8.8333333333333321</v>
      </c>
      <c r="AC25" s="15">
        <f t="shared" si="4"/>
        <v>9.3333333333333321</v>
      </c>
      <c r="AD25" s="44">
        <v>9.3333333333333321</v>
      </c>
      <c r="AE25" s="65"/>
    </row>
    <row r="26" spans="1:31" ht="15.6" customHeight="1" x14ac:dyDescent="0.2">
      <c r="A26" s="15">
        <v>26</v>
      </c>
      <c r="B26" s="15" t="s">
        <v>293</v>
      </c>
      <c r="C26" s="15" t="s">
        <v>220</v>
      </c>
      <c r="D26" s="70">
        <v>38.935830000000003</v>
      </c>
      <c r="E26" s="86">
        <v>-77.870559999999998</v>
      </c>
      <c r="F26" s="43">
        <v>7.5</v>
      </c>
      <c r="G26" s="15">
        <v>6</v>
      </c>
      <c r="H26" s="15"/>
      <c r="I26" s="15">
        <v>11</v>
      </c>
      <c r="J26" s="15"/>
      <c r="K26" s="15"/>
      <c r="L26" s="15">
        <v>9</v>
      </c>
      <c r="M26" s="15">
        <v>9</v>
      </c>
      <c r="N26" s="15">
        <v>9.5</v>
      </c>
      <c r="O26" s="15">
        <v>9</v>
      </c>
      <c r="P26" s="15">
        <v>8.5</v>
      </c>
      <c r="Q26" s="15">
        <v>10</v>
      </c>
      <c r="R26" s="15"/>
      <c r="S26" s="15">
        <v>10</v>
      </c>
      <c r="T26" s="15">
        <v>10</v>
      </c>
      <c r="U26" s="15">
        <v>11</v>
      </c>
      <c r="V26" s="44"/>
      <c r="W26" s="57">
        <v>9.5</v>
      </c>
      <c r="X26" s="15">
        <f t="shared" si="4"/>
        <v>9</v>
      </c>
      <c r="Y26" s="15">
        <f t="shared" si="4"/>
        <v>9.1666666666666661</v>
      </c>
      <c r="Z26" s="15">
        <f t="shared" si="4"/>
        <v>9.1666666666666661</v>
      </c>
      <c r="AA26" s="15">
        <f t="shared" si="4"/>
        <v>9.3333333333333339</v>
      </c>
      <c r="AB26" s="15">
        <f t="shared" si="4"/>
        <v>9.5</v>
      </c>
      <c r="AC26" s="15">
        <f t="shared" si="4"/>
        <v>9.75</v>
      </c>
      <c r="AD26" s="44">
        <v>9.9</v>
      </c>
      <c r="AE26" s="65"/>
    </row>
    <row r="27" spans="1:31" ht="15.6" customHeight="1" x14ac:dyDescent="0.2">
      <c r="A27" s="15">
        <v>27</v>
      </c>
      <c r="B27" s="15" t="s">
        <v>294</v>
      </c>
      <c r="C27" s="15"/>
      <c r="D27" s="70">
        <v>38.913609999999998</v>
      </c>
      <c r="E27" s="86">
        <v>-77.923330000000007</v>
      </c>
      <c r="F27" s="43">
        <v>10</v>
      </c>
      <c r="G27" s="15">
        <v>11</v>
      </c>
      <c r="H27" s="15">
        <v>12</v>
      </c>
      <c r="I27" s="15"/>
      <c r="J27" s="15"/>
      <c r="K27" s="15"/>
      <c r="L27" s="15"/>
      <c r="M27" s="15"/>
      <c r="N27" s="15"/>
      <c r="O27" s="15"/>
      <c r="P27" s="15"/>
      <c r="Q27" s="15"/>
      <c r="R27" s="15"/>
      <c r="S27" s="15"/>
      <c r="T27" s="15"/>
      <c r="U27" s="15"/>
      <c r="V27" s="44"/>
      <c r="W27" s="88"/>
      <c r="X27" s="63"/>
      <c r="Y27" s="63"/>
      <c r="Z27" s="63"/>
      <c r="AA27" s="63"/>
      <c r="AB27" s="63"/>
      <c r="AC27" s="63"/>
      <c r="AD27" s="64"/>
      <c r="AE27" s="65" t="s">
        <v>934</v>
      </c>
    </row>
    <row r="28" spans="1:31" ht="15.6" customHeight="1" x14ac:dyDescent="0.2">
      <c r="A28" s="15">
        <v>28</v>
      </c>
      <c r="B28" s="15" t="s">
        <v>295</v>
      </c>
      <c r="C28" s="15"/>
      <c r="D28" s="70">
        <v>39.023099999999999</v>
      </c>
      <c r="E28" s="86">
        <v>-77.5886</v>
      </c>
      <c r="F28" s="43">
        <v>11</v>
      </c>
      <c r="G28" s="15">
        <v>11</v>
      </c>
      <c r="H28" s="15">
        <v>9</v>
      </c>
      <c r="I28" s="15"/>
      <c r="J28" s="15">
        <v>11</v>
      </c>
      <c r="K28" s="15"/>
      <c r="L28" s="15"/>
      <c r="M28" s="15"/>
      <c r="N28" s="15"/>
      <c r="O28" s="15"/>
      <c r="P28" s="15"/>
      <c r="Q28" s="15"/>
      <c r="R28" s="15"/>
      <c r="S28" s="15"/>
      <c r="T28" s="15"/>
      <c r="U28" s="15">
        <v>7</v>
      </c>
      <c r="V28" s="44"/>
      <c r="W28" s="57">
        <v>11</v>
      </c>
      <c r="X28" s="15">
        <f>AVERAGE(J28:P28)</f>
        <v>11</v>
      </c>
      <c r="Y28" s="63"/>
      <c r="Z28" s="63"/>
      <c r="AA28" s="63"/>
      <c r="AB28" s="63"/>
      <c r="AC28" s="15">
        <f>AVERAGE(O28:U28)</f>
        <v>7</v>
      </c>
      <c r="AD28" s="44">
        <v>7</v>
      </c>
      <c r="AE28" s="65" t="s">
        <v>937</v>
      </c>
    </row>
    <row r="29" spans="1:31" ht="15.6" customHeight="1" x14ac:dyDescent="0.2">
      <c r="A29" s="15">
        <v>29</v>
      </c>
      <c r="B29" s="15" t="s">
        <v>296</v>
      </c>
      <c r="C29" s="15"/>
      <c r="D29" s="70">
        <v>39.028350000000003</v>
      </c>
      <c r="E29" s="86">
        <v>-77.590549999999993</v>
      </c>
      <c r="F29" s="43">
        <v>8</v>
      </c>
      <c r="G29" s="15">
        <v>5</v>
      </c>
      <c r="H29" s="15">
        <v>4</v>
      </c>
      <c r="I29" s="15">
        <v>4</v>
      </c>
      <c r="J29" s="15"/>
      <c r="K29" s="15"/>
      <c r="L29" s="15"/>
      <c r="M29" s="15"/>
      <c r="N29" s="15"/>
      <c r="O29" s="15"/>
      <c r="P29" s="15"/>
      <c r="Q29" s="15"/>
      <c r="R29" s="15"/>
      <c r="S29" s="15"/>
      <c r="T29" s="15"/>
      <c r="U29" s="15"/>
      <c r="V29" s="44"/>
      <c r="W29" s="57">
        <v>4</v>
      </c>
      <c r="X29" s="63"/>
      <c r="Y29" s="63"/>
      <c r="Z29" s="63"/>
      <c r="AA29" s="63"/>
      <c r="AB29" s="63"/>
      <c r="AC29" s="63"/>
      <c r="AD29" s="64"/>
      <c r="AE29" s="65" t="s">
        <v>932</v>
      </c>
    </row>
    <row r="30" spans="1:31" ht="15.6" customHeight="1" x14ac:dyDescent="0.2">
      <c r="A30" s="15">
        <v>30</v>
      </c>
      <c r="B30" s="15" t="s">
        <v>176</v>
      </c>
      <c r="C30" s="15"/>
      <c r="D30" s="70">
        <v>38.913890000000002</v>
      </c>
      <c r="E30" s="86">
        <v>-77.89</v>
      </c>
      <c r="F30" s="43"/>
      <c r="G30" s="15"/>
      <c r="H30" s="15"/>
      <c r="I30" s="15"/>
      <c r="J30" s="15"/>
      <c r="K30" s="15">
        <v>8</v>
      </c>
      <c r="L30" s="15"/>
      <c r="M30" s="15"/>
      <c r="N30" s="15"/>
      <c r="O30" s="15"/>
      <c r="P30" s="15"/>
      <c r="Q30" s="15"/>
      <c r="R30" s="15"/>
      <c r="S30" s="15"/>
      <c r="T30" s="15"/>
      <c r="U30" s="15"/>
      <c r="V30" s="44"/>
      <c r="W30" s="57">
        <v>8</v>
      </c>
      <c r="X30" s="15">
        <f t="shared" ref="X30:AD37" si="5">AVERAGE(J30:P30)</f>
        <v>8</v>
      </c>
      <c r="Y30" s="15">
        <f t="shared" si="5"/>
        <v>8</v>
      </c>
      <c r="Z30" s="63"/>
      <c r="AA30" s="63"/>
      <c r="AB30" s="63"/>
      <c r="AC30" s="63"/>
      <c r="AD30" s="64"/>
      <c r="AE30" s="65" t="s">
        <v>333</v>
      </c>
    </row>
    <row r="31" spans="1:31" ht="15.6" customHeight="1" x14ac:dyDescent="0.2">
      <c r="A31" s="15">
        <v>31</v>
      </c>
      <c r="B31" s="15" t="s">
        <v>297</v>
      </c>
      <c r="C31" s="15"/>
      <c r="D31" s="70">
        <v>38.927399999999999</v>
      </c>
      <c r="E31" s="86">
        <v>-77.413399999999996</v>
      </c>
      <c r="F31" s="43"/>
      <c r="G31" s="15"/>
      <c r="H31" s="15"/>
      <c r="I31" s="15">
        <v>5</v>
      </c>
      <c r="J31" s="15"/>
      <c r="K31" s="15"/>
      <c r="L31" s="15"/>
      <c r="M31" s="15"/>
      <c r="N31" s="15"/>
      <c r="O31" s="15"/>
      <c r="P31" s="15">
        <v>6</v>
      </c>
      <c r="Q31" s="15"/>
      <c r="R31" s="15"/>
      <c r="S31" s="15"/>
      <c r="T31" s="15"/>
      <c r="U31" s="15"/>
      <c r="V31" s="44"/>
      <c r="W31" s="57">
        <v>5</v>
      </c>
      <c r="X31" s="15">
        <f t="shared" si="5"/>
        <v>6</v>
      </c>
      <c r="Y31" s="15">
        <f t="shared" si="5"/>
        <v>6</v>
      </c>
      <c r="Z31" s="15">
        <f t="shared" si="5"/>
        <v>6</v>
      </c>
      <c r="AA31" s="15">
        <f t="shared" si="5"/>
        <v>6</v>
      </c>
      <c r="AB31" s="15">
        <f t="shared" si="5"/>
        <v>6</v>
      </c>
      <c r="AC31" s="15">
        <f t="shared" si="5"/>
        <v>6</v>
      </c>
      <c r="AD31" s="44">
        <v>6</v>
      </c>
      <c r="AE31" s="65"/>
    </row>
    <row r="32" spans="1:31" ht="15.6" customHeight="1" x14ac:dyDescent="0.2">
      <c r="A32" s="15">
        <v>32</v>
      </c>
      <c r="B32" s="15" t="s">
        <v>298</v>
      </c>
      <c r="C32" s="15"/>
      <c r="D32" s="70">
        <v>38.9392</v>
      </c>
      <c r="E32" s="86">
        <v>-77.405900000000003</v>
      </c>
      <c r="F32" s="43">
        <v>2.75</v>
      </c>
      <c r="G32" s="15">
        <v>3.75</v>
      </c>
      <c r="H32" s="15">
        <v>2</v>
      </c>
      <c r="I32" s="15">
        <v>3.75</v>
      </c>
      <c r="J32" s="15"/>
      <c r="K32" s="15">
        <v>3</v>
      </c>
      <c r="L32" s="15"/>
      <c r="M32" s="15"/>
      <c r="N32" s="15"/>
      <c r="O32" s="15"/>
      <c r="P32" s="15">
        <v>5.25</v>
      </c>
      <c r="Q32" s="15"/>
      <c r="R32" s="15"/>
      <c r="S32" s="15"/>
      <c r="T32" s="15">
        <v>4.666666666666667</v>
      </c>
      <c r="U32" s="15"/>
      <c r="V32" s="44"/>
      <c r="W32" s="57">
        <v>3.375</v>
      </c>
      <c r="X32" s="15">
        <f t="shared" si="5"/>
        <v>4.125</v>
      </c>
      <c r="Y32" s="15">
        <f t="shared" si="5"/>
        <v>4.125</v>
      </c>
      <c r="Z32" s="15">
        <f t="shared" si="5"/>
        <v>5.25</v>
      </c>
      <c r="AA32" s="15">
        <f t="shared" si="5"/>
        <v>5.25</v>
      </c>
      <c r="AB32" s="15">
        <f t="shared" si="5"/>
        <v>4.9583333333333339</v>
      </c>
      <c r="AC32" s="15">
        <f t="shared" si="5"/>
        <v>4.9583333333333339</v>
      </c>
      <c r="AD32" s="44">
        <v>4.9583333333333339</v>
      </c>
      <c r="AE32" s="65"/>
    </row>
    <row r="33" spans="1:31" ht="15.6" customHeight="1" x14ac:dyDescent="0.2">
      <c r="A33" s="15">
        <v>33</v>
      </c>
      <c r="B33" s="15" t="s">
        <v>299</v>
      </c>
      <c r="C33" s="15"/>
      <c r="D33" s="70">
        <v>38.965560000000004</v>
      </c>
      <c r="E33" s="86">
        <v>-77.655559999999994</v>
      </c>
      <c r="F33" s="43"/>
      <c r="G33" s="15"/>
      <c r="H33" s="15"/>
      <c r="I33" s="15"/>
      <c r="J33" s="15"/>
      <c r="K33" s="15"/>
      <c r="L33" s="15">
        <v>12</v>
      </c>
      <c r="M33" s="15">
        <v>9</v>
      </c>
      <c r="N33" s="15"/>
      <c r="O33" s="15"/>
      <c r="P33" s="15"/>
      <c r="Q33" s="15"/>
      <c r="R33" s="15"/>
      <c r="S33" s="15"/>
      <c r="T33" s="15"/>
      <c r="U33" s="15"/>
      <c r="V33" s="44"/>
      <c r="W33" s="57">
        <v>10.5</v>
      </c>
      <c r="X33" s="15">
        <f t="shared" si="5"/>
        <v>10.5</v>
      </c>
      <c r="Y33" s="15">
        <f t="shared" si="5"/>
        <v>10.5</v>
      </c>
      <c r="Z33" s="15">
        <f t="shared" si="5"/>
        <v>10.5</v>
      </c>
      <c r="AA33" s="15">
        <f t="shared" si="5"/>
        <v>9</v>
      </c>
      <c r="AB33" s="63"/>
      <c r="AC33" s="63"/>
      <c r="AD33" s="64"/>
      <c r="AE33" s="65"/>
    </row>
    <row r="34" spans="1:31" ht="15.6" customHeight="1" x14ac:dyDescent="0.2">
      <c r="A34" s="15">
        <v>34</v>
      </c>
      <c r="B34" s="15" t="s">
        <v>300</v>
      </c>
      <c r="C34" s="15" t="s">
        <v>211</v>
      </c>
      <c r="D34" s="70">
        <v>39.030833000000001</v>
      </c>
      <c r="E34" s="86">
        <v>-77.870277999999999</v>
      </c>
      <c r="F34" s="43">
        <v>7.25</v>
      </c>
      <c r="G34" s="15"/>
      <c r="H34" s="15">
        <v>10.5</v>
      </c>
      <c r="I34" s="15">
        <v>7</v>
      </c>
      <c r="J34" s="15"/>
      <c r="K34" s="15"/>
      <c r="L34" s="15">
        <v>12</v>
      </c>
      <c r="M34" s="15">
        <v>10.666666666699999</v>
      </c>
      <c r="N34" s="15">
        <v>11.5</v>
      </c>
      <c r="O34" s="15">
        <v>9</v>
      </c>
      <c r="P34" s="15">
        <v>9.5</v>
      </c>
      <c r="Q34" s="15">
        <v>7</v>
      </c>
      <c r="R34" s="15"/>
      <c r="S34" s="15">
        <v>7</v>
      </c>
      <c r="T34" s="15">
        <v>9</v>
      </c>
      <c r="U34" s="15">
        <v>12</v>
      </c>
      <c r="V34" s="44"/>
      <c r="W34" s="57">
        <v>10.0333333333</v>
      </c>
      <c r="X34" s="15">
        <f t="shared" si="5"/>
        <v>10.53333333334</v>
      </c>
      <c r="Y34" s="15">
        <f t="shared" si="5"/>
        <v>9.9444444444499993</v>
      </c>
      <c r="Z34" s="15">
        <f t="shared" si="5"/>
        <v>9.9444444444499993</v>
      </c>
      <c r="AA34" s="15">
        <f t="shared" si="5"/>
        <v>9.1111111111166654</v>
      </c>
      <c r="AB34" s="15">
        <f t="shared" si="5"/>
        <v>8.8333333333333339</v>
      </c>
      <c r="AC34" s="15">
        <f t="shared" si="5"/>
        <v>8.9166666666666661</v>
      </c>
      <c r="AD34" s="44">
        <v>8.9</v>
      </c>
      <c r="AE34" s="65"/>
    </row>
    <row r="35" spans="1:31" ht="15.6" customHeight="1" x14ac:dyDescent="0.2">
      <c r="A35" s="15">
        <v>35</v>
      </c>
      <c r="B35" s="15" t="s">
        <v>301</v>
      </c>
      <c r="C35" s="15"/>
      <c r="D35" s="70">
        <v>39.053361109999997</v>
      </c>
      <c r="E35" s="86">
        <v>-77.87344444</v>
      </c>
      <c r="F35" s="43"/>
      <c r="G35" s="15"/>
      <c r="H35" s="15"/>
      <c r="I35" s="15"/>
      <c r="J35" s="15"/>
      <c r="K35" s="15"/>
      <c r="L35" s="15"/>
      <c r="M35" s="15">
        <v>9.5</v>
      </c>
      <c r="N35" s="15">
        <v>8</v>
      </c>
      <c r="O35" s="15"/>
      <c r="P35" s="15">
        <v>10.5</v>
      </c>
      <c r="Q35" s="15">
        <v>10</v>
      </c>
      <c r="R35" s="15"/>
      <c r="S35" s="15"/>
      <c r="T35" s="15"/>
      <c r="U35" s="15"/>
      <c r="V35" s="44"/>
      <c r="W35" s="57">
        <v>8.75</v>
      </c>
      <c r="X35" s="15">
        <f t="shared" si="5"/>
        <v>9.3333333333333339</v>
      </c>
      <c r="Y35" s="15">
        <f t="shared" si="5"/>
        <v>9.5</v>
      </c>
      <c r="Z35" s="15">
        <f t="shared" si="5"/>
        <v>9.5</v>
      </c>
      <c r="AA35" s="15">
        <f t="shared" si="5"/>
        <v>9.5</v>
      </c>
      <c r="AB35" s="15">
        <f t="shared" si="5"/>
        <v>9.5</v>
      </c>
      <c r="AC35" s="15">
        <f t="shared" si="5"/>
        <v>10.25</v>
      </c>
      <c r="AD35" s="44">
        <v>10.25</v>
      </c>
      <c r="AE35" s="65"/>
    </row>
    <row r="36" spans="1:31" ht="15.6" customHeight="1" x14ac:dyDescent="0.2">
      <c r="A36" s="15">
        <v>36</v>
      </c>
      <c r="B36" s="15" t="s">
        <v>302</v>
      </c>
      <c r="C36" s="15"/>
      <c r="D36" s="70">
        <v>39.174821999999999</v>
      </c>
      <c r="E36" s="86">
        <v>-77.529893999999999</v>
      </c>
      <c r="F36" s="43"/>
      <c r="G36" s="15"/>
      <c r="H36" s="15"/>
      <c r="I36" s="15"/>
      <c r="J36" s="15"/>
      <c r="K36" s="15"/>
      <c r="L36" s="15">
        <v>9</v>
      </c>
      <c r="M36" s="15"/>
      <c r="N36" s="15"/>
      <c r="O36" s="15"/>
      <c r="P36" s="15">
        <v>10</v>
      </c>
      <c r="Q36" s="15"/>
      <c r="R36" s="15"/>
      <c r="S36" s="15"/>
      <c r="T36" s="15"/>
      <c r="U36" s="15"/>
      <c r="V36" s="44"/>
      <c r="W36" s="57">
        <v>9</v>
      </c>
      <c r="X36" s="15">
        <f t="shared" si="5"/>
        <v>9.5</v>
      </c>
      <c r="Y36" s="15">
        <f t="shared" si="5"/>
        <v>9.5</v>
      </c>
      <c r="Z36" s="15">
        <f t="shared" si="5"/>
        <v>9.5</v>
      </c>
      <c r="AA36" s="15">
        <f t="shared" si="5"/>
        <v>10</v>
      </c>
      <c r="AB36" s="15">
        <f t="shared" si="5"/>
        <v>10</v>
      </c>
      <c r="AC36" s="15">
        <f t="shared" si="5"/>
        <v>10</v>
      </c>
      <c r="AD36" s="44">
        <v>10</v>
      </c>
      <c r="AE36" s="65"/>
    </row>
    <row r="37" spans="1:31" ht="15.6" customHeight="1" x14ac:dyDescent="0.2">
      <c r="A37" s="15">
        <v>37</v>
      </c>
      <c r="B37" s="15" t="s">
        <v>941</v>
      </c>
      <c r="C37" s="15" t="s">
        <v>367</v>
      </c>
      <c r="D37" s="70">
        <v>38.975580999999998</v>
      </c>
      <c r="E37" s="86">
        <v>-77.651139000000001</v>
      </c>
      <c r="F37" s="43"/>
      <c r="G37" s="15"/>
      <c r="H37" s="15"/>
      <c r="I37" s="15"/>
      <c r="J37" s="15"/>
      <c r="K37" s="15"/>
      <c r="L37" s="15">
        <v>9</v>
      </c>
      <c r="M37" s="15"/>
      <c r="N37" s="15"/>
      <c r="O37" s="15">
        <v>11</v>
      </c>
      <c r="P37" s="15">
        <v>11</v>
      </c>
      <c r="Q37" s="15">
        <v>9.5</v>
      </c>
      <c r="R37" s="15"/>
      <c r="S37" s="15">
        <v>8</v>
      </c>
      <c r="T37" s="15">
        <v>11.333333333333334</v>
      </c>
      <c r="U37" s="15">
        <v>10</v>
      </c>
      <c r="V37" s="44"/>
      <c r="W37" s="57">
        <v>10</v>
      </c>
      <c r="X37" s="15">
        <f t="shared" si="5"/>
        <v>10.333333333333334</v>
      </c>
      <c r="Y37" s="15">
        <f t="shared" si="5"/>
        <v>10.125</v>
      </c>
      <c r="Z37" s="15">
        <f t="shared" si="5"/>
        <v>10.125</v>
      </c>
      <c r="AA37" s="15">
        <f t="shared" si="5"/>
        <v>9.875</v>
      </c>
      <c r="AB37" s="15">
        <f t="shared" si="5"/>
        <v>10.166666666666668</v>
      </c>
      <c r="AC37" s="15">
        <f t="shared" si="5"/>
        <v>10.138888888888889</v>
      </c>
      <c r="AD37" s="44">
        <v>9.9666666666666668</v>
      </c>
      <c r="AE37" s="65"/>
    </row>
    <row r="38" spans="1:31" ht="15.6" customHeight="1" x14ac:dyDescent="0.2">
      <c r="A38" s="15">
        <v>38</v>
      </c>
      <c r="B38" s="15" t="s">
        <v>303</v>
      </c>
      <c r="C38" s="15"/>
      <c r="D38" s="70">
        <v>38.932220000000001</v>
      </c>
      <c r="E38" s="86">
        <v>-77.737219999999994</v>
      </c>
      <c r="F38" s="43">
        <v>8.5</v>
      </c>
      <c r="G38" s="15"/>
      <c r="H38" s="15">
        <v>9</v>
      </c>
      <c r="I38" s="15">
        <v>10</v>
      </c>
      <c r="J38" s="15"/>
      <c r="K38" s="15"/>
      <c r="L38" s="15"/>
      <c r="M38" s="15"/>
      <c r="N38" s="15"/>
      <c r="O38" s="15"/>
      <c r="P38" s="15"/>
      <c r="Q38" s="15"/>
      <c r="R38" s="15"/>
      <c r="S38" s="15"/>
      <c r="T38" s="15"/>
      <c r="U38" s="15"/>
      <c r="V38" s="44"/>
      <c r="W38" s="57">
        <v>10</v>
      </c>
      <c r="X38" s="63"/>
      <c r="Y38" s="63"/>
      <c r="Z38" s="63"/>
      <c r="AA38" s="63"/>
      <c r="AB38" s="63"/>
      <c r="AC38" s="63"/>
      <c r="AD38" s="64"/>
      <c r="AE38" s="65" t="s">
        <v>932</v>
      </c>
    </row>
    <row r="39" spans="1:31" ht="15.6" customHeight="1" x14ac:dyDescent="0.2">
      <c r="A39" s="15">
        <v>39</v>
      </c>
      <c r="B39" s="15" t="s">
        <v>304</v>
      </c>
      <c r="C39" s="15"/>
      <c r="D39" s="70">
        <v>38.880589000000001</v>
      </c>
      <c r="E39" s="86">
        <v>-77.765158999999997</v>
      </c>
      <c r="F39" s="43"/>
      <c r="G39" s="15"/>
      <c r="H39" s="15"/>
      <c r="I39" s="15"/>
      <c r="J39" s="15"/>
      <c r="K39" s="15">
        <v>11</v>
      </c>
      <c r="L39" s="15">
        <v>9</v>
      </c>
      <c r="M39" s="15"/>
      <c r="N39" s="15"/>
      <c r="O39" s="15"/>
      <c r="P39" s="15"/>
      <c r="Q39" s="15"/>
      <c r="R39" s="15"/>
      <c r="S39" s="15"/>
      <c r="T39" s="15"/>
      <c r="U39" s="15"/>
      <c r="V39" s="44"/>
      <c r="W39" s="57">
        <v>10</v>
      </c>
      <c r="X39" s="15">
        <f t="shared" ref="X39:Z40" si="6">AVERAGE(J39:P39)</f>
        <v>10</v>
      </c>
      <c r="Y39" s="15">
        <f t="shared" si="6"/>
        <v>10</v>
      </c>
      <c r="Z39" s="15">
        <f t="shared" si="6"/>
        <v>9</v>
      </c>
      <c r="AA39" s="63"/>
      <c r="AB39" s="63"/>
      <c r="AC39" s="63"/>
      <c r="AD39" s="64"/>
      <c r="AE39" s="65"/>
    </row>
    <row r="40" spans="1:31" ht="15.6" customHeight="1" x14ac:dyDescent="0.2">
      <c r="A40" s="15">
        <v>40</v>
      </c>
      <c r="B40" s="15" t="s">
        <v>305</v>
      </c>
      <c r="C40" s="15"/>
      <c r="D40" s="70">
        <v>39.241667</v>
      </c>
      <c r="E40" s="86">
        <v>-77.673333</v>
      </c>
      <c r="F40" s="43">
        <v>11</v>
      </c>
      <c r="G40" s="15">
        <v>8</v>
      </c>
      <c r="H40" s="15"/>
      <c r="I40" s="15"/>
      <c r="J40" s="15">
        <v>11</v>
      </c>
      <c r="K40" s="15">
        <v>11</v>
      </c>
      <c r="L40" s="15"/>
      <c r="M40" s="15">
        <v>10</v>
      </c>
      <c r="N40" s="15"/>
      <c r="O40" s="15">
        <v>9</v>
      </c>
      <c r="P40" s="15"/>
      <c r="Q40" s="15"/>
      <c r="R40" s="15"/>
      <c r="S40" s="15"/>
      <c r="T40" s="15"/>
      <c r="U40" s="15"/>
      <c r="V40" s="44"/>
      <c r="W40" s="57">
        <v>10.25</v>
      </c>
      <c r="X40" s="15">
        <f t="shared" si="6"/>
        <v>10.25</v>
      </c>
      <c r="Y40" s="15">
        <f t="shared" si="6"/>
        <v>10</v>
      </c>
      <c r="Z40" s="15">
        <f t="shared" si="6"/>
        <v>9.5</v>
      </c>
      <c r="AA40" s="15">
        <f>AVERAGE(M40:S40)</f>
        <v>9.5</v>
      </c>
      <c r="AB40" s="15">
        <f>AVERAGE(N40:T40)</f>
        <v>9</v>
      </c>
      <c r="AC40" s="15">
        <f>AVERAGE(O40:U40)</f>
        <v>9</v>
      </c>
      <c r="AD40" s="64"/>
      <c r="AE40" s="100" t="s">
        <v>1480</v>
      </c>
    </row>
    <row r="41" spans="1:31" ht="15.6" customHeight="1" x14ac:dyDescent="0.2">
      <c r="A41" s="15">
        <v>41</v>
      </c>
      <c r="B41" s="15" t="s">
        <v>306</v>
      </c>
      <c r="C41" s="15"/>
      <c r="D41" s="70">
        <v>39.053888999999998</v>
      </c>
      <c r="E41" s="86">
        <v>-77.751943999999995</v>
      </c>
      <c r="F41" s="43"/>
      <c r="G41" s="15"/>
      <c r="H41" s="15"/>
      <c r="I41" s="15"/>
      <c r="J41" s="15"/>
      <c r="K41" s="15">
        <v>12</v>
      </c>
      <c r="L41" s="15"/>
      <c r="M41" s="15"/>
      <c r="N41" s="15"/>
      <c r="O41" s="15"/>
      <c r="P41" s="15"/>
      <c r="Q41" s="15"/>
      <c r="R41" s="15"/>
      <c r="S41" s="15"/>
      <c r="T41" s="15"/>
      <c r="U41" s="15"/>
      <c r="V41" s="44"/>
      <c r="W41" s="57">
        <v>12</v>
      </c>
      <c r="X41" s="15">
        <f>AVERAGE(J41:P41)</f>
        <v>12</v>
      </c>
      <c r="Y41" s="15">
        <f>AVERAGE(K41:Q41)</f>
        <v>12</v>
      </c>
      <c r="Z41" s="63"/>
      <c r="AA41" s="63"/>
      <c r="AB41" s="63"/>
      <c r="AC41" s="63"/>
      <c r="AD41" s="64"/>
      <c r="AE41" s="65" t="s">
        <v>333</v>
      </c>
    </row>
    <row r="42" spans="1:31" ht="15.6" customHeight="1" x14ac:dyDescent="0.2">
      <c r="A42" s="15">
        <v>42</v>
      </c>
      <c r="B42" s="15" t="s">
        <v>307</v>
      </c>
      <c r="C42" s="15"/>
      <c r="D42" s="70">
        <v>38.959561999999998</v>
      </c>
      <c r="E42" s="86">
        <v>-77.544730000000001</v>
      </c>
      <c r="F42" s="43"/>
      <c r="G42" s="15"/>
      <c r="H42" s="15">
        <v>7</v>
      </c>
      <c r="I42" s="15"/>
      <c r="J42" s="15"/>
      <c r="K42" s="15"/>
      <c r="L42" s="15"/>
      <c r="M42" s="15"/>
      <c r="N42" s="15"/>
      <c r="O42" s="15"/>
      <c r="P42" s="15"/>
      <c r="Q42" s="15"/>
      <c r="R42" s="15"/>
      <c r="S42" s="15"/>
      <c r="T42" s="15"/>
      <c r="U42" s="15"/>
      <c r="V42" s="44"/>
      <c r="W42" s="88"/>
      <c r="X42" s="63"/>
      <c r="Y42" s="63"/>
      <c r="Z42" s="63"/>
      <c r="AA42" s="63"/>
      <c r="AB42" s="63"/>
      <c r="AC42" s="63"/>
      <c r="AD42" s="64"/>
      <c r="AE42" s="65" t="s">
        <v>934</v>
      </c>
    </row>
    <row r="43" spans="1:31" ht="15.6" customHeight="1" x14ac:dyDescent="0.2">
      <c r="A43" s="15">
        <v>43</v>
      </c>
      <c r="B43" s="15" t="s">
        <v>229</v>
      </c>
      <c r="C43" s="15" t="s">
        <v>230</v>
      </c>
      <c r="D43" s="70">
        <v>39.092619999999997</v>
      </c>
      <c r="E43" s="86">
        <v>-77.715689999999995</v>
      </c>
      <c r="F43" s="43"/>
      <c r="G43" s="15"/>
      <c r="H43" s="15"/>
      <c r="I43" s="15"/>
      <c r="J43" s="15"/>
      <c r="K43" s="15"/>
      <c r="L43" s="15"/>
      <c r="M43" s="15">
        <v>9</v>
      </c>
      <c r="N43" s="15">
        <v>11</v>
      </c>
      <c r="O43" s="15"/>
      <c r="P43" s="15">
        <v>8</v>
      </c>
      <c r="Q43" s="15">
        <v>10.5</v>
      </c>
      <c r="R43" s="15">
        <v>10</v>
      </c>
      <c r="S43" s="15">
        <v>10</v>
      </c>
      <c r="T43" s="15"/>
      <c r="U43" s="15"/>
      <c r="V43" s="44"/>
      <c r="W43" s="57">
        <v>10</v>
      </c>
      <c r="X43" s="15">
        <f t="shared" ref="X43:AD48" si="7">AVERAGE(J43:P43)</f>
        <v>9.3333333333333339</v>
      </c>
      <c r="Y43" s="15">
        <f t="shared" si="7"/>
        <v>9.625</v>
      </c>
      <c r="Z43" s="15">
        <f t="shared" si="7"/>
        <v>9.6999999999999993</v>
      </c>
      <c r="AA43" s="15">
        <f t="shared" si="7"/>
        <v>9.75</v>
      </c>
      <c r="AB43" s="15">
        <f t="shared" si="7"/>
        <v>9.9</v>
      </c>
      <c r="AC43" s="15">
        <f t="shared" si="7"/>
        <v>9.625</v>
      </c>
      <c r="AD43" s="44">
        <v>9.625</v>
      </c>
      <c r="AE43" s="65"/>
    </row>
    <row r="44" spans="1:31" ht="15.6" customHeight="1" x14ac:dyDescent="0.2">
      <c r="A44" s="15">
        <v>44</v>
      </c>
      <c r="B44" s="15" t="s">
        <v>188</v>
      </c>
      <c r="C44" s="15" t="s">
        <v>189</v>
      </c>
      <c r="D44" s="70">
        <v>39.109279999999998</v>
      </c>
      <c r="E44" s="86">
        <v>-77.736919999999998</v>
      </c>
      <c r="F44" s="43"/>
      <c r="G44" s="15"/>
      <c r="H44" s="15"/>
      <c r="I44" s="15"/>
      <c r="J44" s="15"/>
      <c r="K44" s="15"/>
      <c r="L44" s="15"/>
      <c r="M44" s="15">
        <v>11</v>
      </c>
      <c r="N44" s="15">
        <v>11</v>
      </c>
      <c r="O44" s="15">
        <v>11.5</v>
      </c>
      <c r="P44" s="15">
        <v>10.333333333333334</v>
      </c>
      <c r="Q44" s="15">
        <v>11.5</v>
      </c>
      <c r="R44" s="15">
        <v>9</v>
      </c>
      <c r="S44" s="15">
        <v>9</v>
      </c>
      <c r="T44" s="15">
        <v>10</v>
      </c>
      <c r="U44" s="15"/>
      <c r="V44" s="44"/>
      <c r="W44" s="57">
        <v>11.166666666699999</v>
      </c>
      <c r="X44" s="15">
        <f t="shared" si="7"/>
        <v>10.958333333333334</v>
      </c>
      <c r="Y44" s="15">
        <f t="shared" si="7"/>
        <v>11.066666666666666</v>
      </c>
      <c r="Z44" s="15">
        <f t="shared" si="7"/>
        <v>10.722222222222223</v>
      </c>
      <c r="AA44" s="15">
        <f t="shared" si="7"/>
        <v>10.476190476190478</v>
      </c>
      <c r="AB44" s="15">
        <f t="shared" si="7"/>
        <v>10.333333333333334</v>
      </c>
      <c r="AC44" s="15">
        <f t="shared" si="7"/>
        <v>10.222222222222223</v>
      </c>
      <c r="AD44" s="44">
        <v>9.9666666666666668</v>
      </c>
      <c r="AE44" s="65"/>
    </row>
    <row r="45" spans="1:31" ht="15.6" customHeight="1" x14ac:dyDescent="0.2">
      <c r="A45" s="15">
        <v>45</v>
      </c>
      <c r="B45" s="15" t="s">
        <v>187</v>
      </c>
      <c r="C45" s="15"/>
      <c r="D45" s="70">
        <v>39.116689999999998</v>
      </c>
      <c r="E45" s="86">
        <v>-77.750079999999997</v>
      </c>
      <c r="F45" s="43"/>
      <c r="G45" s="15"/>
      <c r="H45" s="15"/>
      <c r="I45" s="15"/>
      <c r="J45" s="15"/>
      <c r="K45" s="15"/>
      <c r="L45" s="15"/>
      <c r="M45" s="15">
        <v>6</v>
      </c>
      <c r="N45" s="15">
        <v>9.5</v>
      </c>
      <c r="O45" s="15"/>
      <c r="P45" s="15"/>
      <c r="Q45" s="15"/>
      <c r="R45" s="15"/>
      <c r="S45" s="15"/>
      <c r="T45" s="15"/>
      <c r="U45" s="15"/>
      <c r="V45" s="44"/>
      <c r="W45" s="57">
        <v>7.75</v>
      </c>
      <c r="X45" s="15">
        <f t="shared" si="7"/>
        <v>7.75</v>
      </c>
      <c r="Y45" s="15">
        <f t="shared" si="7"/>
        <v>7.75</v>
      </c>
      <c r="Z45" s="15">
        <f t="shared" si="7"/>
        <v>7.75</v>
      </c>
      <c r="AA45" s="15">
        <f t="shared" si="7"/>
        <v>7.75</v>
      </c>
      <c r="AB45" s="15">
        <f t="shared" si="7"/>
        <v>9.5</v>
      </c>
      <c r="AC45" s="63"/>
      <c r="AD45" s="64"/>
      <c r="AE45" s="65" t="s">
        <v>936</v>
      </c>
    </row>
    <row r="46" spans="1:31" ht="15.6" customHeight="1" x14ac:dyDescent="0.2">
      <c r="A46" s="15">
        <v>46</v>
      </c>
      <c r="B46" s="15" t="s">
        <v>308</v>
      </c>
      <c r="C46" s="15"/>
      <c r="D46" s="70">
        <v>39.118889000000003</v>
      </c>
      <c r="E46" s="86">
        <v>-77.752499999999998</v>
      </c>
      <c r="F46" s="43"/>
      <c r="G46" s="15"/>
      <c r="H46" s="15"/>
      <c r="I46" s="15"/>
      <c r="J46" s="15"/>
      <c r="K46" s="15"/>
      <c r="L46" s="15"/>
      <c r="M46" s="15"/>
      <c r="N46" s="15">
        <v>9.33</v>
      </c>
      <c r="O46" s="15">
        <v>10</v>
      </c>
      <c r="P46" s="15"/>
      <c r="Q46" s="15"/>
      <c r="R46" s="15"/>
      <c r="S46" s="15"/>
      <c r="T46" s="15"/>
      <c r="U46" s="15"/>
      <c r="V46" s="44"/>
      <c r="W46" s="57">
        <v>9.6649999999999991</v>
      </c>
      <c r="X46" s="15">
        <f t="shared" si="7"/>
        <v>9.6649999999999991</v>
      </c>
      <c r="Y46" s="15">
        <f t="shared" si="7"/>
        <v>9.6649999999999991</v>
      </c>
      <c r="Z46" s="15">
        <f t="shared" si="7"/>
        <v>9.6649999999999991</v>
      </c>
      <c r="AA46" s="15">
        <f t="shared" si="7"/>
        <v>9.6649999999999991</v>
      </c>
      <c r="AB46" s="15">
        <f t="shared" si="7"/>
        <v>9.6649999999999991</v>
      </c>
      <c r="AC46" s="15">
        <f>AVERAGE(O46:U46)</f>
        <v>10</v>
      </c>
      <c r="AD46" s="64"/>
      <c r="AE46" s="100" t="s">
        <v>1480</v>
      </c>
    </row>
    <row r="47" spans="1:31" ht="15.6" customHeight="1" x14ac:dyDescent="0.2">
      <c r="A47" s="15">
        <v>48</v>
      </c>
      <c r="B47" s="15" t="s">
        <v>310</v>
      </c>
      <c r="C47" s="1" t="s">
        <v>792</v>
      </c>
      <c r="D47" s="70">
        <v>39.288153299999998</v>
      </c>
      <c r="E47" s="86">
        <v>-77.736133699999996</v>
      </c>
      <c r="F47" s="43"/>
      <c r="G47" s="15">
        <v>9</v>
      </c>
      <c r="H47" s="15">
        <v>9</v>
      </c>
      <c r="I47" s="15"/>
      <c r="J47" s="15"/>
      <c r="K47" s="15"/>
      <c r="L47" s="15"/>
      <c r="M47" s="15"/>
      <c r="N47" s="15">
        <v>12</v>
      </c>
      <c r="O47" s="15"/>
      <c r="P47" s="15"/>
      <c r="Q47" s="15"/>
      <c r="R47" s="15"/>
      <c r="S47" s="15"/>
      <c r="T47" s="15"/>
      <c r="U47" s="15">
        <v>10</v>
      </c>
      <c r="V47" s="44">
        <v>8.5</v>
      </c>
      <c r="W47" s="57">
        <v>12</v>
      </c>
      <c r="X47" s="15">
        <f t="shared" si="7"/>
        <v>12</v>
      </c>
      <c r="Y47" s="15">
        <f t="shared" si="7"/>
        <v>12</v>
      </c>
      <c r="Z47" s="15">
        <f t="shared" si="7"/>
        <v>12</v>
      </c>
      <c r="AA47" s="15">
        <f t="shared" si="7"/>
        <v>12</v>
      </c>
      <c r="AB47" s="15">
        <f t="shared" si="7"/>
        <v>12</v>
      </c>
      <c r="AC47" s="15">
        <f>AVERAGE(O47:U47)</f>
        <v>10</v>
      </c>
      <c r="AD47" s="44">
        <v>9.25</v>
      </c>
      <c r="AE47" s="65"/>
    </row>
    <row r="48" spans="1:31" ht="15.6" customHeight="1" x14ac:dyDescent="0.2">
      <c r="A48" s="15">
        <v>49</v>
      </c>
      <c r="B48" s="15" t="s">
        <v>311</v>
      </c>
      <c r="C48" s="15"/>
      <c r="D48" s="70">
        <v>39.190199999999997</v>
      </c>
      <c r="E48" s="86">
        <v>-77.614900000000006</v>
      </c>
      <c r="F48" s="43">
        <v>7.5</v>
      </c>
      <c r="G48" s="15">
        <v>8.5</v>
      </c>
      <c r="H48" s="15">
        <v>8</v>
      </c>
      <c r="I48" s="15"/>
      <c r="J48" s="15">
        <v>10</v>
      </c>
      <c r="K48" s="15"/>
      <c r="L48" s="15"/>
      <c r="M48" s="15">
        <v>8.5</v>
      </c>
      <c r="N48" s="15">
        <v>12</v>
      </c>
      <c r="O48" s="15"/>
      <c r="P48" s="15">
        <v>8</v>
      </c>
      <c r="Q48" s="15">
        <v>11</v>
      </c>
      <c r="R48" s="15"/>
      <c r="S48" s="15">
        <v>11</v>
      </c>
      <c r="T48" s="15">
        <v>8.5</v>
      </c>
      <c r="U48" s="15">
        <v>9.5</v>
      </c>
      <c r="V48" s="44">
        <v>10</v>
      </c>
      <c r="W48" s="57">
        <v>10.166666666699999</v>
      </c>
      <c r="X48" s="15">
        <f t="shared" si="7"/>
        <v>9.625</v>
      </c>
      <c r="Y48" s="15">
        <f t="shared" si="7"/>
        <v>9.875</v>
      </c>
      <c r="Z48" s="15">
        <f t="shared" si="7"/>
        <v>9.875</v>
      </c>
      <c r="AA48" s="15">
        <f t="shared" si="7"/>
        <v>10.1</v>
      </c>
      <c r="AB48" s="15">
        <f t="shared" si="7"/>
        <v>10.1</v>
      </c>
      <c r="AC48" s="15">
        <f>AVERAGE(O48:U48)</f>
        <v>9.6</v>
      </c>
      <c r="AD48" s="44">
        <v>9.6666666666666661</v>
      </c>
      <c r="AE48" s="65"/>
    </row>
    <row r="49" spans="1:31" ht="15.6" customHeight="1" x14ac:dyDescent="0.2">
      <c r="A49" s="15">
        <v>50</v>
      </c>
      <c r="B49" s="15" t="s">
        <v>312</v>
      </c>
      <c r="C49" s="15"/>
      <c r="D49" s="70">
        <v>39.141666999999998</v>
      </c>
      <c r="E49" s="86">
        <v>-77.716110999999998</v>
      </c>
      <c r="F49" s="43"/>
      <c r="G49" s="15"/>
      <c r="H49" s="15"/>
      <c r="I49" s="15"/>
      <c r="J49" s="15">
        <v>8</v>
      </c>
      <c r="K49" s="15"/>
      <c r="L49" s="15"/>
      <c r="M49" s="15"/>
      <c r="N49" s="15"/>
      <c r="O49" s="15"/>
      <c r="P49" s="15"/>
      <c r="Q49" s="15"/>
      <c r="R49" s="15"/>
      <c r="S49" s="15"/>
      <c r="T49" s="15"/>
      <c r="U49" s="15"/>
      <c r="V49" s="44"/>
      <c r="W49" s="57">
        <v>8</v>
      </c>
      <c r="X49" s="15">
        <f>AVERAGE(J49:P49)</f>
        <v>8</v>
      </c>
      <c r="Y49" s="63"/>
      <c r="Z49" s="63"/>
      <c r="AA49" s="63"/>
      <c r="AB49" s="63"/>
      <c r="AC49" s="63"/>
      <c r="AD49" s="64"/>
      <c r="AE49" s="65" t="s">
        <v>938</v>
      </c>
    </row>
    <row r="50" spans="1:31" ht="15.6" customHeight="1" x14ac:dyDescent="0.2">
      <c r="A50" s="15">
        <v>51</v>
      </c>
      <c r="B50" s="15" t="s">
        <v>313</v>
      </c>
      <c r="C50" s="15"/>
      <c r="D50" s="70">
        <v>38.959200000000003</v>
      </c>
      <c r="E50" s="86">
        <v>-77.371399999999994</v>
      </c>
      <c r="F50" s="43">
        <v>6</v>
      </c>
      <c r="G50" s="15">
        <v>5</v>
      </c>
      <c r="H50" s="15">
        <v>6</v>
      </c>
      <c r="I50" s="15">
        <v>4.75</v>
      </c>
      <c r="J50" s="15"/>
      <c r="K50" s="15">
        <v>4.6666666666700003</v>
      </c>
      <c r="L50" s="15">
        <v>4</v>
      </c>
      <c r="M50" s="15">
        <v>4.6666666666700003</v>
      </c>
      <c r="N50" s="15">
        <v>5.5</v>
      </c>
      <c r="O50" s="15">
        <v>4.6666666666700003</v>
      </c>
      <c r="P50" s="15">
        <v>5.25</v>
      </c>
      <c r="Q50" s="15">
        <v>5.666666666666667</v>
      </c>
      <c r="R50" s="15">
        <v>6.5</v>
      </c>
      <c r="S50" s="15">
        <v>7</v>
      </c>
      <c r="T50" s="15">
        <v>5</v>
      </c>
      <c r="U50" s="15">
        <v>8</v>
      </c>
      <c r="V50" s="44"/>
      <c r="W50" s="57">
        <v>4.7083333333299997</v>
      </c>
      <c r="X50" s="15">
        <f>AVERAGE(J50:P50)</f>
        <v>4.7916666666683332</v>
      </c>
      <c r="Y50" s="15">
        <f t="shared" ref="Y50:AD54" si="8">AVERAGE(K50:Q50)</f>
        <v>4.9166666666680952</v>
      </c>
      <c r="Z50" s="15">
        <f t="shared" si="8"/>
        <v>5.178571428572381</v>
      </c>
      <c r="AA50" s="15">
        <f t="shared" si="8"/>
        <v>5.6071428571438089</v>
      </c>
      <c r="AB50" s="15">
        <f t="shared" si="8"/>
        <v>5.6547619047623812</v>
      </c>
      <c r="AC50" s="15">
        <f t="shared" si="8"/>
        <v>6.0119047619052379</v>
      </c>
      <c r="AD50" s="44">
        <v>6.2361111111111116</v>
      </c>
      <c r="AE50" s="65"/>
    </row>
    <row r="51" spans="1:31" ht="15.6" customHeight="1" x14ac:dyDescent="0.2">
      <c r="A51" s="15">
        <v>52</v>
      </c>
      <c r="B51" s="15" t="s">
        <v>314</v>
      </c>
      <c r="C51" s="15"/>
      <c r="D51" s="70">
        <v>39.005470000000003</v>
      </c>
      <c r="E51" s="86">
        <v>-77.372478999999998</v>
      </c>
      <c r="F51" s="43"/>
      <c r="G51" s="15"/>
      <c r="H51" s="15"/>
      <c r="I51" s="15">
        <v>5</v>
      </c>
      <c r="J51" s="15">
        <v>6</v>
      </c>
      <c r="K51" s="15"/>
      <c r="L51" s="15"/>
      <c r="M51" s="15"/>
      <c r="N51" s="15"/>
      <c r="O51" s="15"/>
      <c r="P51" s="15">
        <v>4</v>
      </c>
      <c r="Q51" s="15"/>
      <c r="R51" s="15"/>
      <c r="S51" s="15">
        <v>5</v>
      </c>
      <c r="T51" s="15">
        <v>7</v>
      </c>
      <c r="U51" s="15">
        <v>5.5</v>
      </c>
      <c r="V51" s="44"/>
      <c r="W51" s="57">
        <v>5.5</v>
      </c>
      <c r="X51" s="15">
        <f>AVERAGE(J51:P51)</f>
        <v>5</v>
      </c>
      <c r="Y51" s="15">
        <f t="shared" si="8"/>
        <v>4</v>
      </c>
      <c r="Z51" s="15">
        <f t="shared" si="8"/>
        <v>4</v>
      </c>
      <c r="AA51" s="15">
        <f t="shared" si="8"/>
        <v>4.5</v>
      </c>
      <c r="AB51" s="15">
        <f t="shared" si="8"/>
        <v>5.333333333333333</v>
      </c>
      <c r="AC51" s="15">
        <f t="shared" si="8"/>
        <v>5.375</v>
      </c>
      <c r="AD51" s="44">
        <v>5.375</v>
      </c>
      <c r="AE51" s="65"/>
    </row>
    <row r="52" spans="1:31" ht="15.6" customHeight="1" x14ac:dyDescent="0.2">
      <c r="A52" s="15">
        <v>53</v>
      </c>
      <c r="B52" s="15" t="s">
        <v>315</v>
      </c>
      <c r="C52" s="15"/>
      <c r="D52" s="70">
        <v>38.9788</v>
      </c>
      <c r="E52" s="86">
        <v>-77.364400000000003</v>
      </c>
      <c r="F52" s="43">
        <v>2.75</v>
      </c>
      <c r="G52" s="15">
        <v>4.6666666666700003</v>
      </c>
      <c r="H52" s="15">
        <v>5.5</v>
      </c>
      <c r="I52" s="15">
        <v>3.5</v>
      </c>
      <c r="J52" s="15"/>
      <c r="K52" s="15">
        <v>6.3333333333299997</v>
      </c>
      <c r="L52" s="15">
        <v>4.25</v>
      </c>
      <c r="M52" s="15">
        <v>5</v>
      </c>
      <c r="N52" s="15">
        <v>3.25</v>
      </c>
      <c r="O52" s="15">
        <v>5</v>
      </c>
      <c r="P52" s="15">
        <v>4</v>
      </c>
      <c r="Q52" s="15">
        <v>4.666666666666667</v>
      </c>
      <c r="R52" s="15"/>
      <c r="S52" s="15">
        <v>4</v>
      </c>
      <c r="T52" s="15">
        <v>4</v>
      </c>
      <c r="U52" s="15"/>
      <c r="V52" s="44"/>
      <c r="W52" s="57">
        <v>4.5555555555599998</v>
      </c>
      <c r="X52" s="15">
        <f>AVERAGE(J52:P52)</f>
        <v>4.6388888888883333</v>
      </c>
      <c r="Y52" s="15">
        <f t="shared" si="8"/>
        <v>4.6428571428566672</v>
      </c>
      <c r="Z52" s="15">
        <f t="shared" si="8"/>
        <v>4.3611111111111116</v>
      </c>
      <c r="AA52" s="15">
        <f t="shared" si="8"/>
        <v>4.3194444444444446</v>
      </c>
      <c r="AB52" s="15">
        <f t="shared" si="8"/>
        <v>4.1527777777777777</v>
      </c>
      <c r="AC52" s="15">
        <f t="shared" si="8"/>
        <v>4.3333333333333339</v>
      </c>
      <c r="AD52" s="44">
        <v>4.166666666666667</v>
      </c>
      <c r="AE52" s="65"/>
    </row>
    <row r="53" spans="1:31" ht="15.6" customHeight="1" x14ac:dyDescent="0.2">
      <c r="A53" s="15">
        <v>54</v>
      </c>
      <c r="B53" s="15" t="s">
        <v>153</v>
      </c>
      <c r="C53" s="15"/>
      <c r="D53" s="70">
        <v>39.005470000000003</v>
      </c>
      <c r="E53" s="86">
        <v>-77.372478999999998</v>
      </c>
      <c r="F53" s="43"/>
      <c r="G53" s="15"/>
      <c r="H53" s="15"/>
      <c r="I53" s="15"/>
      <c r="J53" s="15">
        <v>6</v>
      </c>
      <c r="K53" s="15">
        <v>5</v>
      </c>
      <c r="L53" s="15"/>
      <c r="M53" s="15">
        <v>6</v>
      </c>
      <c r="N53" s="15">
        <v>4</v>
      </c>
      <c r="O53" s="15">
        <v>3</v>
      </c>
      <c r="P53" s="15"/>
      <c r="Q53" s="15"/>
      <c r="R53" s="15"/>
      <c r="S53" s="15"/>
      <c r="T53" s="15"/>
      <c r="U53" s="15"/>
      <c r="V53" s="44"/>
      <c r="W53" s="57">
        <v>4.8</v>
      </c>
      <c r="X53" s="15">
        <f>AVERAGE(J53:P53)</f>
        <v>4.8</v>
      </c>
      <c r="Y53" s="15">
        <f t="shared" si="8"/>
        <v>4.5</v>
      </c>
      <c r="Z53" s="15">
        <f t="shared" si="8"/>
        <v>4.333333333333333</v>
      </c>
      <c r="AA53" s="15">
        <f t="shared" si="8"/>
        <v>4.333333333333333</v>
      </c>
      <c r="AB53" s="15">
        <f t="shared" si="8"/>
        <v>3.5</v>
      </c>
      <c r="AC53" s="15">
        <f t="shared" si="8"/>
        <v>3</v>
      </c>
      <c r="AD53" s="64"/>
      <c r="AE53" s="100" t="s">
        <v>1480</v>
      </c>
    </row>
    <row r="54" spans="1:31" ht="15.6" customHeight="1" x14ac:dyDescent="0.2">
      <c r="A54" s="15">
        <v>55</v>
      </c>
      <c r="B54" s="15" t="s">
        <v>316</v>
      </c>
      <c r="C54" s="15" t="s">
        <v>344</v>
      </c>
      <c r="D54" s="70">
        <v>39.287944000000003</v>
      </c>
      <c r="E54" s="86">
        <v>-77.737975000000006</v>
      </c>
      <c r="F54" s="43">
        <v>11</v>
      </c>
      <c r="G54" s="15">
        <v>11</v>
      </c>
      <c r="H54" s="15">
        <v>7</v>
      </c>
      <c r="I54" s="15"/>
      <c r="J54" s="15"/>
      <c r="K54" s="15"/>
      <c r="L54" s="15"/>
      <c r="M54" s="15"/>
      <c r="N54" s="15"/>
      <c r="O54" s="15"/>
      <c r="P54" s="15"/>
      <c r="Q54" s="15"/>
      <c r="R54" s="15"/>
      <c r="S54" s="15">
        <v>11</v>
      </c>
      <c r="T54" s="15">
        <v>10.5</v>
      </c>
      <c r="U54" s="15">
        <v>8.5</v>
      </c>
      <c r="V54" s="44">
        <v>9.5</v>
      </c>
      <c r="W54" s="88"/>
      <c r="X54" s="63"/>
      <c r="Y54" s="63"/>
      <c r="Z54" s="63"/>
      <c r="AA54" s="15">
        <f>AVERAGE(M54:S54)</f>
        <v>11</v>
      </c>
      <c r="AB54" s="15">
        <f>AVERAGE(N54:T54)</f>
        <v>10.75</v>
      </c>
      <c r="AC54" s="15">
        <f>AVERAGE(O54:U54)</f>
        <v>10</v>
      </c>
      <c r="AD54" s="44">
        <v>9.875</v>
      </c>
      <c r="AE54" s="65" t="s">
        <v>935</v>
      </c>
    </row>
    <row r="55" spans="1:31" ht="15.6" customHeight="1" x14ac:dyDescent="0.2">
      <c r="A55" s="15">
        <v>56</v>
      </c>
      <c r="B55" s="15" t="s">
        <v>317</v>
      </c>
      <c r="C55" s="15"/>
      <c r="D55" s="70">
        <v>39.061388999999998</v>
      </c>
      <c r="E55" s="86">
        <v>-77.540833000000006</v>
      </c>
      <c r="F55" s="43">
        <v>12</v>
      </c>
      <c r="G55" s="15">
        <v>11</v>
      </c>
      <c r="H55" s="15">
        <v>9.5</v>
      </c>
      <c r="I55" s="15">
        <v>9</v>
      </c>
      <c r="J55" s="15"/>
      <c r="K55" s="15"/>
      <c r="L55" s="15"/>
      <c r="M55" s="15"/>
      <c r="N55" s="15"/>
      <c r="O55" s="15"/>
      <c r="P55" s="15"/>
      <c r="Q55" s="15"/>
      <c r="R55" s="15"/>
      <c r="S55" s="15"/>
      <c r="T55" s="15"/>
      <c r="U55" s="15"/>
      <c r="V55" s="44"/>
      <c r="W55" s="57">
        <v>9</v>
      </c>
      <c r="X55" s="63"/>
      <c r="Y55" s="63"/>
      <c r="Z55" s="63"/>
      <c r="AA55" s="63"/>
      <c r="AB55" s="63"/>
      <c r="AC55" s="63"/>
      <c r="AD55" s="64"/>
      <c r="AE55" s="65" t="s">
        <v>932</v>
      </c>
    </row>
    <row r="56" spans="1:31" ht="15.6" customHeight="1" x14ac:dyDescent="0.2">
      <c r="A56" s="15">
        <v>57</v>
      </c>
      <c r="B56" s="15" t="s">
        <v>318</v>
      </c>
      <c r="C56" s="15"/>
      <c r="D56" s="70">
        <v>39.104999999999997</v>
      </c>
      <c r="E56" s="86">
        <v>-77.560833000000002</v>
      </c>
      <c r="F56" s="43"/>
      <c r="G56" s="15"/>
      <c r="H56" s="15"/>
      <c r="I56" s="15"/>
      <c r="J56" s="15"/>
      <c r="K56" s="15"/>
      <c r="L56" s="15"/>
      <c r="M56" s="15">
        <v>0</v>
      </c>
      <c r="N56" s="15">
        <v>6</v>
      </c>
      <c r="O56" s="15">
        <v>4</v>
      </c>
      <c r="P56" s="15">
        <v>4.5</v>
      </c>
      <c r="Q56" s="15">
        <v>6</v>
      </c>
      <c r="R56" s="15"/>
      <c r="S56" s="15">
        <v>7.5</v>
      </c>
      <c r="T56" s="15">
        <v>6</v>
      </c>
      <c r="U56" s="15"/>
      <c r="V56" s="44"/>
      <c r="W56" s="57">
        <v>5</v>
      </c>
      <c r="X56" s="15">
        <f t="shared" ref="X56:AD71" si="9">AVERAGE(J56:P56)</f>
        <v>3.625</v>
      </c>
      <c r="Y56" s="15">
        <f t="shared" si="9"/>
        <v>4.0999999999999996</v>
      </c>
      <c r="Z56" s="15">
        <f t="shared" si="9"/>
        <v>4.0999999999999996</v>
      </c>
      <c r="AA56" s="15">
        <f t="shared" si="9"/>
        <v>4.666666666666667</v>
      </c>
      <c r="AB56" s="15">
        <f t="shared" si="9"/>
        <v>5.666666666666667</v>
      </c>
      <c r="AC56" s="15">
        <f t="shared" si="9"/>
        <v>5.6</v>
      </c>
      <c r="AD56" s="44">
        <v>6</v>
      </c>
      <c r="AE56" s="65"/>
    </row>
    <row r="57" spans="1:31" ht="15.6" customHeight="1" x14ac:dyDescent="0.2">
      <c r="A57" s="65" t="s">
        <v>334</v>
      </c>
      <c r="B57" s="15" t="s">
        <v>325</v>
      </c>
      <c r="C57" s="15"/>
      <c r="D57" s="70">
        <v>38.924759999999999</v>
      </c>
      <c r="E57" s="86">
        <v>-77.406595999999993</v>
      </c>
      <c r="F57" s="43"/>
      <c r="G57" s="15"/>
      <c r="H57" s="15"/>
      <c r="I57" s="15"/>
      <c r="J57" s="15"/>
      <c r="K57" s="15"/>
      <c r="L57" s="15"/>
      <c r="M57" s="15"/>
      <c r="N57" s="15"/>
      <c r="O57" s="15"/>
      <c r="P57" s="15"/>
      <c r="Q57" s="15">
        <v>4</v>
      </c>
      <c r="R57" s="15">
        <v>3.5</v>
      </c>
      <c r="S57" s="15">
        <v>3.5</v>
      </c>
      <c r="T57" s="15"/>
      <c r="U57" s="15">
        <v>3</v>
      </c>
      <c r="V57" s="44"/>
      <c r="W57" s="88"/>
      <c r="X57" s="63"/>
      <c r="Y57" s="15">
        <f t="shared" si="9"/>
        <v>4</v>
      </c>
      <c r="Z57" s="15">
        <f t="shared" si="9"/>
        <v>3.75</v>
      </c>
      <c r="AA57" s="15">
        <f t="shared" si="9"/>
        <v>3.6666666666666665</v>
      </c>
      <c r="AB57" s="15">
        <f t="shared" si="9"/>
        <v>3.6666666666666665</v>
      </c>
      <c r="AC57" s="15">
        <f t="shared" si="9"/>
        <v>3.5</v>
      </c>
      <c r="AD57" s="44">
        <v>3.5</v>
      </c>
      <c r="AE57" s="65" t="s">
        <v>334</v>
      </c>
    </row>
    <row r="58" spans="1:31" ht="15.6" customHeight="1" x14ac:dyDescent="0.2">
      <c r="A58" s="65" t="s">
        <v>334</v>
      </c>
      <c r="B58" s="95" t="s">
        <v>1479</v>
      </c>
      <c r="C58" s="15" t="s">
        <v>227</v>
      </c>
      <c r="D58" s="70">
        <v>39.114984999999997</v>
      </c>
      <c r="E58" s="86">
        <v>-77.571546999999995</v>
      </c>
      <c r="F58" s="43"/>
      <c r="G58" s="15"/>
      <c r="H58" s="15"/>
      <c r="I58" s="15"/>
      <c r="J58" s="15"/>
      <c r="K58" s="15"/>
      <c r="L58" s="15"/>
      <c r="M58" s="15"/>
      <c r="N58" s="15"/>
      <c r="O58" s="15"/>
      <c r="P58" s="15"/>
      <c r="Q58" s="15">
        <v>7</v>
      </c>
      <c r="R58" s="15">
        <v>11</v>
      </c>
      <c r="S58" s="15">
        <v>8</v>
      </c>
      <c r="T58" s="15">
        <v>5.5</v>
      </c>
      <c r="U58" s="15">
        <v>6</v>
      </c>
      <c r="V58" s="44">
        <v>6</v>
      </c>
      <c r="W58" s="88"/>
      <c r="X58" s="63"/>
      <c r="Y58" s="15">
        <f t="shared" si="9"/>
        <v>7</v>
      </c>
      <c r="Z58" s="15">
        <f t="shared" si="9"/>
        <v>9</v>
      </c>
      <c r="AA58" s="15">
        <f t="shared" si="9"/>
        <v>8.6666666666666661</v>
      </c>
      <c r="AB58" s="15">
        <f t="shared" si="9"/>
        <v>7.875</v>
      </c>
      <c r="AC58" s="15">
        <f t="shared" si="9"/>
        <v>7.5</v>
      </c>
      <c r="AD58" s="44">
        <v>7.25</v>
      </c>
      <c r="AE58" s="65" t="s">
        <v>334</v>
      </c>
    </row>
    <row r="59" spans="1:31" ht="15.6" customHeight="1" x14ac:dyDescent="0.2">
      <c r="A59" s="65" t="s">
        <v>334</v>
      </c>
      <c r="B59" s="15" t="s">
        <v>328</v>
      </c>
      <c r="C59" s="15" t="s">
        <v>248</v>
      </c>
      <c r="D59" s="70">
        <v>39.196197570000002</v>
      </c>
      <c r="E59" s="86">
        <v>-77.747030800000005</v>
      </c>
      <c r="F59" s="43"/>
      <c r="G59" s="15"/>
      <c r="H59" s="15"/>
      <c r="I59" s="15"/>
      <c r="J59" s="15"/>
      <c r="K59" s="15"/>
      <c r="L59" s="15"/>
      <c r="M59" s="15"/>
      <c r="N59" s="15"/>
      <c r="O59" s="15"/>
      <c r="P59" s="15"/>
      <c r="Q59" s="15">
        <v>9</v>
      </c>
      <c r="R59" s="15">
        <v>10</v>
      </c>
      <c r="S59" s="15">
        <v>11.5</v>
      </c>
      <c r="T59" s="15">
        <v>10.5</v>
      </c>
      <c r="U59" s="15">
        <v>10</v>
      </c>
      <c r="V59" s="44">
        <v>7</v>
      </c>
      <c r="W59" s="57"/>
      <c r="X59" s="15"/>
      <c r="Y59" s="15">
        <f t="shared" si="9"/>
        <v>9</v>
      </c>
      <c r="Z59" s="15">
        <f t="shared" si="9"/>
        <v>9.5</v>
      </c>
      <c r="AA59" s="15">
        <f t="shared" si="9"/>
        <v>10.166666666666666</v>
      </c>
      <c r="AB59" s="15">
        <f t="shared" si="9"/>
        <v>10.25</v>
      </c>
      <c r="AC59" s="15">
        <f t="shared" si="9"/>
        <v>10.199999999999999</v>
      </c>
      <c r="AD59" s="44">
        <v>9.6666666666666661</v>
      </c>
      <c r="AE59" s="65" t="s">
        <v>334</v>
      </c>
    </row>
    <row r="60" spans="1:31" ht="15.6" customHeight="1" x14ac:dyDescent="0.2">
      <c r="A60" s="65" t="s">
        <v>334</v>
      </c>
      <c r="B60" s="15" t="s">
        <v>245</v>
      </c>
      <c r="C60" s="15"/>
      <c r="D60" s="70">
        <v>39.05071512</v>
      </c>
      <c r="E60" s="86">
        <v>-77.397382809940495</v>
      </c>
      <c r="F60" s="43"/>
      <c r="G60" s="15"/>
      <c r="H60" s="15"/>
      <c r="I60" s="15"/>
      <c r="J60" s="15"/>
      <c r="K60" s="15"/>
      <c r="L60" s="15"/>
      <c r="M60" s="15"/>
      <c r="N60" s="15"/>
      <c r="O60" s="15"/>
      <c r="P60" s="15"/>
      <c r="Q60" s="15">
        <v>5</v>
      </c>
      <c r="R60" s="15"/>
      <c r="S60" s="15">
        <v>4</v>
      </c>
      <c r="T60" s="15"/>
      <c r="U60" s="15"/>
      <c r="V60" s="44"/>
      <c r="W60" s="88"/>
      <c r="X60" s="63"/>
      <c r="Y60" s="15">
        <f t="shared" si="9"/>
        <v>5</v>
      </c>
      <c r="Z60" s="15">
        <f t="shared" si="9"/>
        <v>5</v>
      </c>
      <c r="AA60" s="15">
        <f t="shared" si="9"/>
        <v>4.5</v>
      </c>
      <c r="AB60" s="15">
        <f t="shared" si="9"/>
        <v>4.5</v>
      </c>
      <c r="AC60" s="15">
        <f t="shared" si="9"/>
        <v>4.5</v>
      </c>
      <c r="AD60" s="44">
        <v>4.5</v>
      </c>
      <c r="AE60" s="65" t="s">
        <v>334</v>
      </c>
    </row>
    <row r="61" spans="1:31" ht="15.6" customHeight="1" x14ac:dyDescent="0.2">
      <c r="A61" s="65" t="s">
        <v>334</v>
      </c>
      <c r="B61" s="15" t="s">
        <v>326</v>
      </c>
      <c r="C61" s="15"/>
      <c r="D61" s="70">
        <v>38.751080000000002</v>
      </c>
      <c r="E61" s="86">
        <v>-77.558959999999999</v>
      </c>
      <c r="F61" s="43"/>
      <c r="G61" s="15"/>
      <c r="H61" s="15"/>
      <c r="I61" s="15"/>
      <c r="J61" s="15"/>
      <c r="K61" s="15"/>
      <c r="L61" s="15"/>
      <c r="M61" s="15"/>
      <c r="N61" s="15"/>
      <c r="O61" s="15"/>
      <c r="P61" s="15"/>
      <c r="Q61" s="15">
        <v>5</v>
      </c>
      <c r="R61" s="15"/>
      <c r="S61" s="15"/>
      <c r="T61" s="15"/>
      <c r="U61" s="15"/>
      <c r="V61" s="44"/>
      <c r="W61" s="88"/>
      <c r="X61" s="63"/>
      <c r="Y61" s="15">
        <f t="shared" si="9"/>
        <v>5</v>
      </c>
      <c r="Z61" s="15">
        <f t="shared" si="9"/>
        <v>5</v>
      </c>
      <c r="AA61" s="15">
        <f t="shared" si="9"/>
        <v>5</v>
      </c>
      <c r="AB61" s="15">
        <f t="shared" si="9"/>
        <v>5</v>
      </c>
      <c r="AC61" s="15">
        <f t="shared" si="9"/>
        <v>5</v>
      </c>
      <c r="AD61" s="44">
        <v>5</v>
      </c>
      <c r="AE61" s="65" t="s">
        <v>334</v>
      </c>
    </row>
    <row r="62" spans="1:31" ht="15.6" customHeight="1" x14ac:dyDescent="0.2">
      <c r="A62" s="65" t="s">
        <v>334</v>
      </c>
      <c r="B62" s="15" t="s">
        <v>327</v>
      </c>
      <c r="C62" s="15"/>
      <c r="D62" s="70">
        <v>39.130600000000001</v>
      </c>
      <c r="E62" s="86">
        <v>-77.559100000000001</v>
      </c>
      <c r="F62" s="43"/>
      <c r="G62" s="15"/>
      <c r="H62" s="15"/>
      <c r="I62" s="15"/>
      <c r="J62" s="15"/>
      <c r="K62" s="15"/>
      <c r="L62" s="15"/>
      <c r="M62" s="15"/>
      <c r="N62" s="15"/>
      <c r="O62" s="15"/>
      <c r="P62" s="15"/>
      <c r="Q62" s="15">
        <v>11</v>
      </c>
      <c r="R62" s="15"/>
      <c r="S62" s="15"/>
      <c r="T62" s="15"/>
      <c r="U62" s="15"/>
      <c r="V62" s="44"/>
      <c r="W62" s="88"/>
      <c r="X62" s="63"/>
      <c r="Y62" s="15">
        <f t="shared" si="9"/>
        <v>11</v>
      </c>
      <c r="Z62" s="15">
        <f t="shared" si="9"/>
        <v>11</v>
      </c>
      <c r="AA62" s="15">
        <f t="shared" si="9"/>
        <v>11</v>
      </c>
      <c r="AB62" s="15">
        <f t="shared" si="9"/>
        <v>11</v>
      </c>
      <c r="AC62" s="15">
        <f t="shared" si="9"/>
        <v>11</v>
      </c>
      <c r="AD62" s="44">
        <v>11</v>
      </c>
      <c r="AE62" s="65" t="s">
        <v>334</v>
      </c>
    </row>
    <row r="63" spans="1:31" ht="15.6" customHeight="1" x14ac:dyDescent="0.2">
      <c r="A63" s="65" t="s">
        <v>340</v>
      </c>
      <c r="B63" s="15" t="s">
        <v>336</v>
      </c>
      <c r="C63" s="15"/>
      <c r="D63" s="70">
        <v>38.9724</v>
      </c>
      <c r="E63" s="86">
        <v>-77.367699999999999</v>
      </c>
      <c r="F63" s="43"/>
      <c r="G63" s="15"/>
      <c r="H63" s="15"/>
      <c r="I63" s="15"/>
      <c r="J63" s="15"/>
      <c r="K63" s="15"/>
      <c r="L63" s="15"/>
      <c r="M63" s="15"/>
      <c r="N63" s="15"/>
      <c r="O63" s="15"/>
      <c r="P63" s="15"/>
      <c r="Q63" s="15"/>
      <c r="R63" s="15">
        <v>4</v>
      </c>
      <c r="S63" s="15"/>
      <c r="T63" s="15"/>
      <c r="U63" s="15"/>
      <c r="V63" s="44"/>
      <c r="W63" s="88"/>
      <c r="X63" s="63"/>
      <c r="Y63" s="63"/>
      <c r="Z63" s="15">
        <f>AVERAGE(L63:R63)</f>
        <v>4</v>
      </c>
      <c r="AA63" s="15">
        <f>AVERAGE(M63:S63)</f>
        <v>4</v>
      </c>
      <c r="AB63" s="15">
        <f>AVERAGE(N63:T63)</f>
        <v>4</v>
      </c>
      <c r="AC63" s="15">
        <f>AVERAGE(O63:U63)</f>
        <v>4</v>
      </c>
      <c r="AD63" s="44">
        <v>4</v>
      </c>
      <c r="AE63" s="65" t="s">
        <v>340</v>
      </c>
    </row>
    <row r="64" spans="1:31" ht="15.6" customHeight="1" x14ac:dyDescent="0.2">
      <c r="A64" s="65" t="s">
        <v>384</v>
      </c>
      <c r="B64" s="15" t="s">
        <v>345</v>
      </c>
      <c r="C64" s="15" t="s">
        <v>346</v>
      </c>
      <c r="D64" s="70">
        <v>39.102643</v>
      </c>
      <c r="E64" s="86">
        <v>-77.569197000000003</v>
      </c>
      <c r="F64" s="43"/>
      <c r="G64" s="15"/>
      <c r="H64" s="15"/>
      <c r="I64" s="15"/>
      <c r="J64" s="15"/>
      <c r="K64" s="15"/>
      <c r="L64" s="15"/>
      <c r="M64" s="15"/>
      <c r="N64" s="15"/>
      <c r="O64" s="15"/>
      <c r="P64" s="15"/>
      <c r="Q64" s="15"/>
      <c r="R64" s="15"/>
      <c r="S64" s="15">
        <v>9</v>
      </c>
      <c r="T64" s="15">
        <v>6.5</v>
      </c>
      <c r="U64" s="15"/>
      <c r="V64" s="44"/>
      <c r="W64" s="88"/>
      <c r="X64" s="63"/>
      <c r="Y64" s="63"/>
      <c r="Z64" s="63"/>
      <c r="AA64" s="15">
        <f t="shared" ref="AA64:AD80" si="10">AVERAGE(M64:S64)</f>
        <v>9</v>
      </c>
      <c r="AB64" s="15">
        <f t="shared" si="10"/>
        <v>7.75</v>
      </c>
      <c r="AC64" s="15">
        <f t="shared" si="10"/>
        <v>7.75</v>
      </c>
      <c r="AD64" s="44">
        <v>7.75</v>
      </c>
      <c r="AE64" s="65" t="s">
        <v>384</v>
      </c>
    </row>
    <row r="65" spans="1:31" ht="15.6" customHeight="1" x14ac:dyDescent="0.2">
      <c r="A65" s="65" t="s">
        <v>384</v>
      </c>
      <c r="B65" s="15" t="s">
        <v>347</v>
      </c>
      <c r="C65" s="15" t="s">
        <v>348</v>
      </c>
      <c r="D65" s="70">
        <v>39.101565000000001</v>
      </c>
      <c r="E65" s="86">
        <v>-77.580112</v>
      </c>
      <c r="F65" s="43"/>
      <c r="G65" s="15"/>
      <c r="H65" s="15"/>
      <c r="I65" s="15"/>
      <c r="J65" s="15"/>
      <c r="K65" s="15"/>
      <c r="L65" s="15"/>
      <c r="M65" s="15"/>
      <c r="N65" s="15"/>
      <c r="O65" s="15"/>
      <c r="P65" s="15"/>
      <c r="Q65" s="15"/>
      <c r="R65" s="15"/>
      <c r="S65" s="15">
        <v>8</v>
      </c>
      <c r="T65" s="15">
        <v>8</v>
      </c>
      <c r="U65" s="15"/>
      <c r="V65" s="44"/>
      <c r="W65" s="88"/>
      <c r="X65" s="63"/>
      <c r="Y65" s="63"/>
      <c r="Z65" s="63"/>
      <c r="AA65" s="15">
        <f t="shared" si="10"/>
        <v>8</v>
      </c>
      <c r="AB65" s="15">
        <f t="shared" si="10"/>
        <v>8</v>
      </c>
      <c r="AC65" s="15">
        <f t="shared" si="10"/>
        <v>8</v>
      </c>
      <c r="AD65" s="44">
        <v>8</v>
      </c>
      <c r="AE65" s="65" t="s">
        <v>384</v>
      </c>
    </row>
    <row r="66" spans="1:31" ht="15.6" customHeight="1" x14ac:dyDescent="0.2">
      <c r="A66" s="65" t="s">
        <v>384</v>
      </c>
      <c r="B66" s="15" t="s">
        <v>349</v>
      </c>
      <c r="C66" s="15" t="s">
        <v>350</v>
      </c>
      <c r="D66" s="70">
        <v>39.212166000000003</v>
      </c>
      <c r="E66" s="86">
        <v>-77.535978999999998</v>
      </c>
      <c r="F66" s="43"/>
      <c r="G66" s="15"/>
      <c r="H66" s="15"/>
      <c r="I66" s="15"/>
      <c r="J66" s="15"/>
      <c r="K66" s="15"/>
      <c r="L66" s="15"/>
      <c r="M66" s="15"/>
      <c r="N66" s="15"/>
      <c r="O66" s="15"/>
      <c r="P66" s="15"/>
      <c r="Q66" s="15"/>
      <c r="R66" s="15"/>
      <c r="S66" s="15">
        <v>5</v>
      </c>
      <c r="T66" s="15">
        <v>3.5</v>
      </c>
      <c r="U66" s="15">
        <v>2</v>
      </c>
      <c r="V66" s="44">
        <v>4</v>
      </c>
      <c r="W66" s="88"/>
      <c r="X66" s="63"/>
      <c r="Y66" s="63"/>
      <c r="Z66" s="63"/>
      <c r="AA66" s="15">
        <f t="shared" si="10"/>
        <v>5</v>
      </c>
      <c r="AB66" s="15">
        <f t="shared" si="10"/>
        <v>4.25</v>
      </c>
      <c r="AC66" s="15">
        <f t="shared" si="10"/>
        <v>3.5</v>
      </c>
      <c r="AD66" s="44">
        <v>3.625</v>
      </c>
      <c r="AE66" s="65" t="s">
        <v>384</v>
      </c>
    </row>
    <row r="67" spans="1:31" ht="15.6" customHeight="1" x14ac:dyDescent="0.2">
      <c r="A67" s="65" t="s">
        <v>384</v>
      </c>
      <c r="B67" s="15" t="s">
        <v>351</v>
      </c>
      <c r="C67" s="15" t="s">
        <v>352</v>
      </c>
      <c r="D67" s="70">
        <v>39.215550999999998</v>
      </c>
      <c r="E67" s="86">
        <v>-77.536889000000002</v>
      </c>
      <c r="F67" s="43"/>
      <c r="G67" s="15"/>
      <c r="H67" s="15"/>
      <c r="I67" s="15"/>
      <c r="J67" s="15"/>
      <c r="K67" s="15"/>
      <c r="L67" s="15"/>
      <c r="M67" s="15"/>
      <c r="N67" s="15"/>
      <c r="O67" s="15"/>
      <c r="P67" s="15"/>
      <c r="Q67" s="15"/>
      <c r="R67" s="15"/>
      <c r="S67" s="15">
        <v>10</v>
      </c>
      <c r="T67" s="15">
        <v>9</v>
      </c>
      <c r="U67" s="15">
        <v>7</v>
      </c>
      <c r="V67" s="44">
        <v>9</v>
      </c>
      <c r="W67" s="88"/>
      <c r="X67" s="63"/>
      <c r="Y67" s="63"/>
      <c r="Z67" s="63"/>
      <c r="AA67" s="15">
        <f t="shared" si="10"/>
        <v>10</v>
      </c>
      <c r="AB67" s="15">
        <f t="shared" si="10"/>
        <v>9.5</v>
      </c>
      <c r="AC67" s="15">
        <f t="shared" si="10"/>
        <v>8.6666666666666661</v>
      </c>
      <c r="AD67" s="44">
        <v>8.75</v>
      </c>
      <c r="AE67" s="65" t="s">
        <v>384</v>
      </c>
    </row>
    <row r="68" spans="1:31" ht="15.6" customHeight="1" x14ac:dyDescent="0.2">
      <c r="A68" s="65" t="s">
        <v>384</v>
      </c>
      <c r="B68" s="15" t="s">
        <v>353</v>
      </c>
      <c r="C68" s="15" t="s">
        <v>354</v>
      </c>
      <c r="D68" s="70">
        <v>39.134526999999999</v>
      </c>
      <c r="E68" s="86">
        <v>-77.763935000000004</v>
      </c>
      <c r="F68" s="43"/>
      <c r="G68" s="15"/>
      <c r="H68" s="15"/>
      <c r="I68" s="15"/>
      <c r="J68" s="15"/>
      <c r="K68" s="15"/>
      <c r="L68" s="15"/>
      <c r="M68" s="15"/>
      <c r="N68" s="15"/>
      <c r="O68" s="15"/>
      <c r="P68" s="15"/>
      <c r="Q68" s="15"/>
      <c r="R68" s="15"/>
      <c r="S68" s="15">
        <v>9</v>
      </c>
      <c r="T68" s="15">
        <v>7</v>
      </c>
      <c r="U68" s="15">
        <v>9</v>
      </c>
      <c r="V68" s="44"/>
      <c r="W68" s="88"/>
      <c r="X68" s="63"/>
      <c r="Y68" s="63"/>
      <c r="Z68" s="63"/>
      <c r="AA68" s="15">
        <f t="shared" si="10"/>
        <v>9</v>
      </c>
      <c r="AB68" s="15">
        <f t="shared" si="10"/>
        <v>8</v>
      </c>
      <c r="AC68" s="15">
        <f t="shared" si="10"/>
        <v>8.3333333333333339</v>
      </c>
      <c r="AD68" s="44">
        <v>8.3333333333333339</v>
      </c>
      <c r="AE68" s="65" t="s">
        <v>384</v>
      </c>
    </row>
    <row r="69" spans="1:31" ht="15.6" customHeight="1" x14ac:dyDescent="0.2">
      <c r="A69" s="65" t="s">
        <v>384</v>
      </c>
      <c r="B69" s="15" t="s">
        <v>355</v>
      </c>
      <c r="C69" s="15" t="s">
        <v>356</v>
      </c>
      <c r="D69" s="70">
        <v>39.186230999999999</v>
      </c>
      <c r="E69" s="86">
        <v>-77.617712999999995</v>
      </c>
      <c r="F69" s="43"/>
      <c r="G69" s="15"/>
      <c r="H69" s="15"/>
      <c r="I69" s="15"/>
      <c r="J69" s="15"/>
      <c r="K69" s="15"/>
      <c r="L69" s="15"/>
      <c r="M69" s="15"/>
      <c r="N69" s="15"/>
      <c r="O69" s="15"/>
      <c r="P69" s="15"/>
      <c r="Q69" s="15"/>
      <c r="R69" s="15"/>
      <c r="S69" s="15">
        <v>8</v>
      </c>
      <c r="T69" s="15"/>
      <c r="U69" s="15"/>
      <c r="V69" s="44"/>
      <c r="W69" s="88"/>
      <c r="X69" s="63"/>
      <c r="Y69" s="63"/>
      <c r="Z69" s="63"/>
      <c r="AA69" s="15">
        <f t="shared" si="10"/>
        <v>8</v>
      </c>
      <c r="AB69" s="15">
        <f t="shared" si="10"/>
        <v>8</v>
      </c>
      <c r="AC69" s="15">
        <f t="shared" si="10"/>
        <v>8</v>
      </c>
      <c r="AD69" s="44">
        <v>8</v>
      </c>
      <c r="AE69" s="65" t="s">
        <v>384</v>
      </c>
    </row>
    <row r="70" spans="1:31" ht="15.6" customHeight="1" x14ac:dyDescent="0.2">
      <c r="A70" s="65" t="s">
        <v>384</v>
      </c>
      <c r="B70" s="15" t="s">
        <v>357</v>
      </c>
      <c r="C70" s="15" t="s">
        <v>358</v>
      </c>
      <c r="D70" s="70">
        <v>38.99644</v>
      </c>
      <c r="E70" s="86">
        <v>-77.883399999999995</v>
      </c>
      <c r="F70" s="43"/>
      <c r="G70" s="15"/>
      <c r="H70" s="15"/>
      <c r="I70" s="15"/>
      <c r="J70" s="15"/>
      <c r="K70" s="15"/>
      <c r="L70" s="15"/>
      <c r="M70" s="15"/>
      <c r="N70" s="15"/>
      <c r="O70" s="15"/>
      <c r="P70" s="15"/>
      <c r="Q70" s="15"/>
      <c r="R70" s="15"/>
      <c r="S70" s="15">
        <v>12</v>
      </c>
      <c r="T70" s="15">
        <v>9</v>
      </c>
      <c r="U70" s="15">
        <v>12</v>
      </c>
      <c r="V70" s="44"/>
      <c r="W70" s="88"/>
      <c r="X70" s="63"/>
      <c r="Y70" s="63"/>
      <c r="Z70" s="63"/>
      <c r="AA70" s="15">
        <f t="shared" si="10"/>
        <v>12</v>
      </c>
      <c r="AB70" s="15">
        <f t="shared" si="10"/>
        <v>10.5</v>
      </c>
      <c r="AC70" s="15">
        <f t="shared" si="10"/>
        <v>11</v>
      </c>
      <c r="AD70" s="44">
        <v>11</v>
      </c>
      <c r="AE70" s="65" t="s">
        <v>384</v>
      </c>
    </row>
    <row r="71" spans="1:31" ht="15.6" customHeight="1" x14ac:dyDescent="0.2">
      <c r="A71" s="65" t="s">
        <v>384</v>
      </c>
      <c r="B71" s="15" t="s">
        <v>359</v>
      </c>
      <c r="C71" s="15" t="s">
        <v>360</v>
      </c>
      <c r="D71" s="70">
        <v>38.994819999999997</v>
      </c>
      <c r="E71" s="86">
        <v>-77.751080999999999</v>
      </c>
      <c r="F71" s="43"/>
      <c r="G71" s="15"/>
      <c r="H71" s="15"/>
      <c r="I71" s="15"/>
      <c r="J71" s="15"/>
      <c r="K71" s="15"/>
      <c r="L71" s="15"/>
      <c r="M71" s="15"/>
      <c r="N71" s="15"/>
      <c r="O71" s="15"/>
      <c r="P71" s="15"/>
      <c r="Q71" s="15"/>
      <c r="R71" s="15"/>
      <c r="S71" s="15">
        <v>9</v>
      </c>
      <c r="T71" s="15">
        <v>9</v>
      </c>
      <c r="U71" s="15"/>
      <c r="V71" s="44"/>
      <c r="W71" s="88"/>
      <c r="X71" s="63"/>
      <c r="Y71" s="63"/>
      <c r="Z71" s="63"/>
      <c r="AA71" s="15">
        <f t="shared" si="10"/>
        <v>9</v>
      </c>
      <c r="AB71" s="15">
        <f t="shared" si="10"/>
        <v>9</v>
      </c>
      <c r="AC71" s="15">
        <f t="shared" si="10"/>
        <v>9</v>
      </c>
      <c r="AD71" s="44">
        <v>9</v>
      </c>
      <c r="AE71" s="65" t="s">
        <v>384</v>
      </c>
    </row>
    <row r="72" spans="1:31" ht="15.6" customHeight="1" x14ac:dyDescent="0.2">
      <c r="A72" s="65" t="s">
        <v>384</v>
      </c>
      <c r="B72" s="15" t="s">
        <v>362</v>
      </c>
      <c r="C72" s="15" t="s">
        <v>363</v>
      </c>
      <c r="D72" s="70">
        <v>39.193939</v>
      </c>
      <c r="E72" s="86">
        <v>-77.667640000000006</v>
      </c>
      <c r="F72" s="43"/>
      <c r="G72" s="15"/>
      <c r="H72" s="15"/>
      <c r="I72" s="15"/>
      <c r="J72" s="15"/>
      <c r="K72" s="15"/>
      <c r="L72" s="15"/>
      <c r="M72" s="15"/>
      <c r="N72" s="15"/>
      <c r="O72" s="15"/>
      <c r="P72" s="15"/>
      <c r="Q72" s="15"/>
      <c r="R72" s="15"/>
      <c r="S72" s="15">
        <v>11</v>
      </c>
      <c r="T72" s="15">
        <v>10</v>
      </c>
      <c r="U72" s="15">
        <v>11</v>
      </c>
      <c r="V72" s="44">
        <v>8.5</v>
      </c>
      <c r="W72" s="88"/>
      <c r="X72" s="63"/>
      <c r="Y72" s="63"/>
      <c r="Z72" s="63"/>
      <c r="AA72" s="15">
        <f t="shared" si="10"/>
        <v>11</v>
      </c>
      <c r="AB72" s="15">
        <f t="shared" si="10"/>
        <v>10.5</v>
      </c>
      <c r="AC72" s="15">
        <f t="shared" si="10"/>
        <v>10.666666666666666</v>
      </c>
      <c r="AD72" s="44">
        <v>10.125</v>
      </c>
      <c r="AE72" s="65" t="s">
        <v>384</v>
      </c>
    </row>
    <row r="73" spans="1:31" ht="15.6" customHeight="1" x14ac:dyDescent="0.2">
      <c r="A73" s="65" t="s">
        <v>384</v>
      </c>
      <c r="B73" s="15" t="s">
        <v>364</v>
      </c>
      <c r="C73" s="15" t="s">
        <v>365</v>
      </c>
      <c r="D73" s="70">
        <v>39.179282100000002</v>
      </c>
      <c r="E73" s="86">
        <v>-77.681607</v>
      </c>
      <c r="F73" s="43"/>
      <c r="G73" s="15"/>
      <c r="H73" s="15"/>
      <c r="I73" s="15"/>
      <c r="J73" s="15"/>
      <c r="K73" s="15"/>
      <c r="L73" s="15"/>
      <c r="M73" s="15"/>
      <c r="N73" s="15"/>
      <c r="O73" s="15"/>
      <c r="P73" s="15"/>
      <c r="Q73" s="15"/>
      <c r="R73" s="15"/>
      <c r="S73" s="15">
        <v>10</v>
      </c>
      <c r="T73" s="15">
        <v>9</v>
      </c>
      <c r="U73" s="15">
        <v>8</v>
      </c>
      <c r="V73" s="44">
        <v>9</v>
      </c>
      <c r="W73" s="88"/>
      <c r="X73" s="63"/>
      <c r="Y73" s="63"/>
      <c r="Z73" s="63"/>
      <c r="AA73" s="15">
        <f t="shared" si="10"/>
        <v>10</v>
      </c>
      <c r="AB73" s="15">
        <f t="shared" si="10"/>
        <v>9.5</v>
      </c>
      <c r="AC73" s="15">
        <f t="shared" si="10"/>
        <v>9</v>
      </c>
      <c r="AD73" s="44">
        <v>9</v>
      </c>
      <c r="AE73" s="65" t="s">
        <v>384</v>
      </c>
    </row>
    <row r="74" spans="1:31" ht="15.6" customHeight="1" x14ac:dyDescent="0.2">
      <c r="A74" s="65" t="s">
        <v>384</v>
      </c>
      <c r="B74" s="15" t="s">
        <v>368</v>
      </c>
      <c r="C74" s="15" t="s">
        <v>369</v>
      </c>
      <c r="D74" s="70">
        <v>39.177863000000002</v>
      </c>
      <c r="E74" s="86">
        <v>-77.530458999999993</v>
      </c>
      <c r="F74" s="43"/>
      <c r="G74" s="15"/>
      <c r="H74" s="15"/>
      <c r="I74" s="15"/>
      <c r="J74" s="15"/>
      <c r="K74" s="15"/>
      <c r="L74" s="15"/>
      <c r="M74" s="15"/>
      <c r="N74" s="15"/>
      <c r="O74" s="15"/>
      <c r="P74" s="15"/>
      <c r="Q74" s="15"/>
      <c r="R74" s="15"/>
      <c r="S74" s="15">
        <v>11</v>
      </c>
      <c r="T74" s="15">
        <v>11.5</v>
      </c>
      <c r="U74" s="15">
        <v>12</v>
      </c>
      <c r="V74" s="44">
        <v>8.5</v>
      </c>
      <c r="W74" s="88"/>
      <c r="X74" s="63"/>
      <c r="Y74" s="63"/>
      <c r="Z74" s="63"/>
      <c r="AA74" s="15">
        <f t="shared" si="10"/>
        <v>11</v>
      </c>
      <c r="AB74" s="15">
        <f t="shared" si="10"/>
        <v>11.25</v>
      </c>
      <c r="AC74" s="15">
        <f t="shared" si="10"/>
        <v>11.5</v>
      </c>
      <c r="AD74" s="44">
        <v>10.75</v>
      </c>
      <c r="AE74" s="65" t="s">
        <v>384</v>
      </c>
    </row>
    <row r="75" spans="1:31" ht="15.6" customHeight="1" x14ac:dyDescent="0.2">
      <c r="A75" s="65" t="s">
        <v>384</v>
      </c>
      <c r="B75" s="15" t="s">
        <v>372</v>
      </c>
      <c r="C75" s="15" t="s">
        <v>373</v>
      </c>
      <c r="D75" s="70">
        <v>39.091189</v>
      </c>
      <c r="E75" s="86">
        <v>-77.502038999999996</v>
      </c>
      <c r="F75" s="43"/>
      <c r="G75" s="15"/>
      <c r="H75" s="15"/>
      <c r="I75" s="15"/>
      <c r="J75" s="15"/>
      <c r="K75" s="15"/>
      <c r="L75" s="15"/>
      <c r="M75" s="15"/>
      <c r="N75" s="15"/>
      <c r="O75" s="15"/>
      <c r="P75" s="15"/>
      <c r="Q75" s="15"/>
      <c r="R75" s="15"/>
      <c r="S75" s="15">
        <v>8</v>
      </c>
      <c r="T75" s="15">
        <v>5</v>
      </c>
      <c r="U75" s="15">
        <v>7</v>
      </c>
      <c r="V75" s="44"/>
      <c r="W75" s="88"/>
      <c r="X75" s="63"/>
      <c r="Y75" s="63"/>
      <c r="Z75" s="63"/>
      <c r="AA75" s="15">
        <f t="shared" si="10"/>
        <v>8</v>
      </c>
      <c r="AB75" s="15">
        <f t="shared" si="10"/>
        <v>6.5</v>
      </c>
      <c r="AC75" s="15">
        <f t="shared" si="10"/>
        <v>6.666666666666667</v>
      </c>
      <c r="AD75" s="44">
        <v>6.666666666666667</v>
      </c>
      <c r="AE75" s="65" t="s">
        <v>384</v>
      </c>
    </row>
    <row r="76" spans="1:31" ht="15.6" customHeight="1" x14ac:dyDescent="0.2">
      <c r="A76" s="65" t="s">
        <v>384</v>
      </c>
      <c r="B76" s="15" t="s">
        <v>374</v>
      </c>
      <c r="C76" s="15"/>
      <c r="D76" s="70">
        <v>38.82114</v>
      </c>
      <c r="E76" s="86">
        <v>-77.465450000000004</v>
      </c>
      <c r="F76" s="43"/>
      <c r="G76" s="15"/>
      <c r="H76" s="15"/>
      <c r="I76" s="15"/>
      <c r="J76" s="15"/>
      <c r="K76" s="15"/>
      <c r="L76" s="15"/>
      <c r="M76" s="15"/>
      <c r="N76" s="15"/>
      <c r="O76" s="15"/>
      <c r="P76" s="15"/>
      <c r="Q76" s="15"/>
      <c r="R76" s="15"/>
      <c r="S76" s="15">
        <v>7.5</v>
      </c>
      <c r="T76" s="15">
        <v>9.5</v>
      </c>
      <c r="U76" s="15">
        <v>6.333333333333333</v>
      </c>
      <c r="V76" s="44"/>
      <c r="W76" s="88"/>
      <c r="X76" s="63"/>
      <c r="Y76" s="63"/>
      <c r="Z76" s="63"/>
      <c r="AA76" s="15">
        <f t="shared" si="10"/>
        <v>7.5</v>
      </c>
      <c r="AB76" s="15">
        <f t="shared" si="10"/>
        <v>8.5</v>
      </c>
      <c r="AC76" s="15">
        <f t="shared" si="10"/>
        <v>7.7777777777777777</v>
      </c>
      <c r="AD76" s="44">
        <v>7.7777777777777777</v>
      </c>
      <c r="AE76" s="65" t="s">
        <v>384</v>
      </c>
    </row>
    <row r="77" spans="1:31" ht="15.6" customHeight="1" x14ac:dyDescent="0.2">
      <c r="A77" s="65" t="s">
        <v>384</v>
      </c>
      <c r="B77" s="15" t="s">
        <v>375</v>
      </c>
      <c r="C77" s="15" t="s">
        <v>376</v>
      </c>
      <c r="D77" s="70">
        <v>38.9956934</v>
      </c>
      <c r="E77" s="86">
        <v>-77.751408600000005</v>
      </c>
      <c r="F77" s="43"/>
      <c r="G77" s="15"/>
      <c r="H77" s="15"/>
      <c r="I77" s="15"/>
      <c r="J77" s="15"/>
      <c r="K77" s="15"/>
      <c r="L77" s="15"/>
      <c r="M77" s="15"/>
      <c r="N77" s="15"/>
      <c r="O77" s="15"/>
      <c r="P77" s="15"/>
      <c r="Q77" s="15"/>
      <c r="R77" s="15"/>
      <c r="S77" s="15">
        <v>9</v>
      </c>
      <c r="T77" s="15"/>
      <c r="U77" s="15"/>
      <c r="V77" s="44"/>
      <c r="W77" s="88"/>
      <c r="X77" s="63"/>
      <c r="Y77" s="63"/>
      <c r="Z77" s="63"/>
      <c r="AA77" s="15">
        <f t="shared" si="10"/>
        <v>9</v>
      </c>
      <c r="AB77" s="15">
        <f t="shared" si="10"/>
        <v>9</v>
      </c>
      <c r="AC77" s="15">
        <f t="shared" si="10"/>
        <v>9</v>
      </c>
      <c r="AD77" s="44">
        <v>9</v>
      </c>
      <c r="AE77" s="65" t="s">
        <v>384</v>
      </c>
    </row>
    <row r="78" spans="1:31" ht="15.6" customHeight="1" x14ac:dyDescent="0.2">
      <c r="A78" s="65" t="s">
        <v>384</v>
      </c>
      <c r="B78" s="15" t="s">
        <v>377</v>
      </c>
      <c r="C78" s="15"/>
      <c r="D78" s="70">
        <v>39.011413259999998</v>
      </c>
      <c r="E78" s="86">
        <v>-77.578687000000002</v>
      </c>
      <c r="F78" s="43"/>
      <c r="G78" s="15"/>
      <c r="H78" s="15"/>
      <c r="I78" s="15"/>
      <c r="J78" s="15"/>
      <c r="K78" s="15"/>
      <c r="L78" s="15"/>
      <c r="M78" s="15"/>
      <c r="N78" s="15"/>
      <c r="O78" s="15"/>
      <c r="P78" s="15"/>
      <c r="Q78" s="15"/>
      <c r="R78" s="15"/>
      <c r="S78" s="15">
        <v>6.5</v>
      </c>
      <c r="T78" s="15">
        <v>7</v>
      </c>
      <c r="U78" s="15">
        <v>7</v>
      </c>
      <c r="V78" s="44">
        <v>4</v>
      </c>
      <c r="W78" s="88"/>
      <c r="X78" s="63"/>
      <c r="Y78" s="63"/>
      <c r="Z78" s="63"/>
      <c r="AA78" s="15">
        <f t="shared" si="10"/>
        <v>6.5</v>
      </c>
      <c r="AB78" s="15">
        <f t="shared" si="10"/>
        <v>6.75</v>
      </c>
      <c r="AC78" s="15">
        <f t="shared" si="10"/>
        <v>6.833333333333333</v>
      </c>
      <c r="AD78" s="44">
        <v>6.125</v>
      </c>
      <c r="AE78" s="65" t="s">
        <v>384</v>
      </c>
    </row>
    <row r="79" spans="1:31" ht="15.6" customHeight="1" x14ac:dyDescent="0.2">
      <c r="A79" s="65" t="s">
        <v>384</v>
      </c>
      <c r="B79" s="15" t="s">
        <v>378</v>
      </c>
      <c r="C79" s="15" t="s">
        <v>379</v>
      </c>
      <c r="D79" s="70">
        <v>38.963979000000002</v>
      </c>
      <c r="E79" s="86">
        <v>-77.559416999999996</v>
      </c>
      <c r="F79" s="43"/>
      <c r="G79" s="15"/>
      <c r="H79" s="15"/>
      <c r="I79" s="15"/>
      <c r="J79" s="15"/>
      <c r="K79" s="15"/>
      <c r="L79" s="15"/>
      <c r="M79" s="15"/>
      <c r="N79" s="15"/>
      <c r="O79" s="15"/>
      <c r="P79" s="15"/>
      <c r="Q79" s="15"/>
      <c r="R79" s="15"/>
      <c r="S79" s="15">
        <v>8</v>
      </c>
      <c r="T79" s="15">
        <v>9.5</v>
      </c>
      <c r="U79" s="15">
        <v>8</v>
      </c>
      <c r="V79" s="44">
        <v>8.5</v>
      </c>
      <c r="W79" s="88"/>
      <c r="X79" s="63"/>
      <c r="Y79" s="63"/>
      <c r="Z79" s="63"/>
      <c r="AA79" s="15">
        <f t="shared" si="10"/>
        <v>8</v>
      </c>
      <c r="AB79" s="15">
        <f t="shared" si="10"/>
        <v>8.75</v>
      </c>
      <c r="AC79" s="15">
        <f t="shared" si="10"/>
        <v>8.5</v>
      </c>
      <c r="AD79" s="44">
        <v>8.5</v>
      </c>
      <c r="AE79" s="65" t="s">
        <v>384</v>
      </c>
    </row>
    <row r="80" spans="1:31" ht="15.6" customHeight="1" x14ac:dyDescent="0.2">
      <c r="A80" s="65" t="s">
        <v>384</v>
      </c>
      <c r="B80" s="15" t="s">
        <v>380</v>
      </c>
      <c r="C80" s="15" t="s">
        <v>381</v>
      </c>
      <c r="D80" s="70">
        <v>39.112709000000002</v>
      </c>
      <c r="E80" s="94">
        <v>-77.598332999999997</v>
      </c>
      <c r="F80" s="43"/>
      <c r="G80" s="15"/>
      <c r="H80" s="15"/>
      <c r="I80" s="15"/>
      <c r="J80" s="15"/>
      <c r="K80" s="15"/>
      <c r="L80" s="15"/>
      <c r="M80" s="15"/>
      <c r="N80" s="15"/>
      <c r="O80" s="15"/>
      <c r="P80" s="15"/>
      <c r="Q80" s="15"/>
      <c r="R80" s="15"/>
      <c r="S80" s="15">
        <v>9</v>
      </c>
      <c r="T80" s="15">
        <v>10.5</v>
      </c>
      <c r="U80" s="15">
        <v>8</v>
      </c>
      <c r="V80" s="44">
        <v>9</v>
      </c>
      <c r="W80" s="88"/>
      <c r="X80" s="63"/>
      <c r="Y80" s="63"/>
      <c r="Z80" s="63"/>
      <c r="AA80" s="15">
        <f t="shared" si="10"/>
        <v>9</v>
      </c>
      <c r="AB80" s="15">
        <f t="shared" si="10"/>
        <v>9.75</v>
      </c>
      <c r="AC80" s="15">
        <f t="shared" si="10"/>
        <v>9.1666666666666661</v>
      </c>
      <c r="AD80" s="44">
        <v>9.125</v>
      </c>
      <c r="AE80" s="65" t="s">
        <v>384</v>
      </c>
    </row>
    <row r="81" spans="1:31" ht="15.6" customHeight="1" x14ac:dyDescent="0.2">
      <c r="A81" s="65" t="s">
        <v>403</v>
      </c>
      <c r="B81" s="15" t="s">
        <v>390</v>
      </c>
      <c r="C81" s="15" t="s">
        <v>391</v>
      </c>
      <c r="D81" s="70">
        <v>38.992769199999998</v>
      </c>
      <c r="E81" s="86">
        <v>-77.879936200000003</v>
      </c>
      <c r="F81" s="43"/>
      <c r="G81" s="15"/>
      <c r="H81" s="15"/>
      <c r="I81" s="15"/>
      <c r="J81" s="15"/>
      <c r="K81" s="15"/>
      <c r="L81" s="15"/>
      <c r="M81" s="15"/>
      <c r="N81" s="15"/>
      <c r="O81" s="15"/>
      <c r="P81" s="15"/>
      <c r="Q81" s="15"/>
      <c r="R81" s="15"/>
      <c r="S81" s="15"/>
      <c r="T81" s="15">
        <v>11</v>
      </c>
      <c r="U81" s="15">
        <v>10</v>
      </c>
      <c r="V81" s="44"/>
      <c r="W81" s="88"/>
      <c r="X81" s="63"/>
      <c r="Y81" s="63"/>
      <c r="Z81" s="63"/>
      <c r="AA81" s="63"/>
      <c r="AB81" s="15">
        <f t="shared" ref="AB81:AD96" si="11">AVERAGE(N81:T81)</f>
        <v>11</v>
      </c>
      <c r="AC81" s="15">
        <f t="shared" si="11"/>
        <v>10.5</v>
      </c>
      <c r="AD81" s="44">
        <v>10.5</v>
      </c>
      <c r="AE81" s="65" t="s">
        <v>403</v>
      </c>
    </row>
    <row r="82" spans="1:31" ht="15.6" customHeight="1" x14ac:dyDescent="0.2">
      <c r="A82" s="65" t="s">
        <v>403</v>
      </c>
      <c r="B82" s="15" t="s">
        <v>392</v>
      </c>
      <c r="C82" s="15" t="s">
        <v>393</v>
      </c>
      <c r="D82" s="70">
        <v>38.879533000000002</v>
      </c>
      <c r="E82" s="86">
        <v>-77.872296000000006</v>
      </c>
      <c r="F82" s="43"/>
      <c r="G82" s="15"/>
      <c r="H82" s="15"/>
      <c r="I82" s="15"/>
      <c r="J82" s="15"/>
      <c r="K82" s="15"/>
      <c r="L82" s="15"/>
      <c r="M82" s="15"/>
      <c r="N82" s="15"/>
      <c r="O82" s="15"/>
      <c r="P82" s="15"/>
      <c r="Q82" s="15"/>
      <c r="R82" s="15"/>
      <c r="S82" s="15"/>
      <c r="T82" s="15">
        <v>11</v>
      </c>
      <c r="U82" s="15">
        <v>8</v>
      </c>
      <c r="V82" s="44"/>
      <c r="W82" s="88"/>
      <c r="X82" s="63"/>
      <c r="Y82" s="63"/>
      <c r="Z82" s="63"/>
      <c r="AA82" s="63"/>
      <c r="AB82" s="15">
        <f t="shared" si="11"/>
        <v>11</v>
      </c>
      <c r="AC82" s="15">
        <f t="shared" si="11"/>
        <v>9.5</v>
      </c>
      <c r="AD82" s="44">
        <v>9.5</v>
      </c>
      <c r="AE82" s="65" t="s">
        <v>403</v>
      </c>
    </row>
    <row r="83" spans="1:31" ht="15.6" customHeight="1" x14ac:dyDescent="0.2">
      <c r="A83" s="65" t="s">
        <v>403</v>
      </c>
      <c r="B83" s="15" t="s">
        <v>394</v>
      </c>
      <c r="C83" s="15" t="s">
        <v>395</v>
      </c>
      <c r="D83" s="70">
        <v>39.117891</v>
      </c>
      <c r="E83" s="86">
        <v>-77.808507000000006</v>
      </c>
      <c r="F83" s="43"/>
      <c r="G83" s="15"/>
      <c r="H83" s="15"/>
      <c r="I83" s="15"/>
      <c r="J83" s="15"/>
      <c r="K83" s="15"/>
      <c r="L83" s="15"/>
      <c r="M83" s="15"/>
      <c r="N83" s="15"/>
      <c r="O83" s="15"/>
      <c r="P83" s="15"/>
      <c r="Q83" s="15"/>
      <c r="R83" s="15"/>
      <c r="S83" s="15"/>
      <c r="T83" s="15">
        <v>12</v>
      </c>
      <c r="U83" s="15"/>
      <c r="V83" s="44"/>
      <c r="W83" s="88"/>
      <c r="X83" s="63"/>
      <c r="Y83" s="63"/>
      <c r="Z83" s="63"/>
      <c r="AA83" s="63"/>
      <c r="AB83" s="15">
        <f t="shared" si="11"/>
        <v>12</v>
      </c>
      <c r="AC83" s="15">
        <f t="shared" si="11"/>
        <v>12</v>
      </c>
      <c r="AD83" s="44">
        <v>12</v>
      </c>
      <c r="AE83" s="65" t="s">
        <v>403</v>
      </c>
    </row>
    <row r="84" spans="1:31" ht="15.6" customHeight="1" x14ac:dyDescent="0.2">
      <c r="A84" s="65" t="s">
        <v>403</v>
      </c>
      <c r="B84" s="15" t="s">
        <v>398</v>
      </c>
      <c r="C84" s="15" t="s">
        <v>399</v>
      </c>
      <c r="D84" s="70">
        <v>39.038027999999997</v>
      </c>
      <c r="E84" s="86">
        <v>-77.492833000000005</v>
      </c>
      <c r="F84" s="43"/>
      <c r="G84" s="15"/>
      <c r="H84" s="15"/>
      <c r="I84" s="15"/>
      <c r="J84" s="15"/>
      <c r="K84" s="15"/>
      <c r="L84" s="15"/>
      <c r="M84" s="15"/>
      <c r="N84" s="15"/>
      <c r="O84" s="15"/>
      <c r="P84" s="15"/>
      <c r="Q84" s="15"/>
      <c r="R84" s="15"/>
      <c r="S84" s="15"/>
      <c r="T84" s="15">
        <v>6</v>
      </c>
      <c r="U84" s="15">
        <v>4</v>
      </c>
      <c r="V84" s="44">
        <v>5</v>
      </c>
      <c r="W84" s="88"/>
      <c r="X84" s="63"/>
      <c r="Y84" s="63"/>
      <c r="Z84" s="63"/>
      <c r="AA84" s="63"/>
      <c r="AB84" s="15">
        <f t="shared" si="11"/>
        <v>6</v>
      </c>
      <c r="AC84" s="15">
        <f t="shared" si="11"/>
        <v>5</v>
      </c>
      <c r="AD84" s="44">
        <v>5</v>
      </c>
      <c r="AE84" s="65" t="s">
        <v>403</v>
      </c>
    </row>
    <row r="85" spans="1:31" ht="15.6" customHeight="1" x14ac:dyDescent="0.2">
      <c r="A85" s="65" t="s">
        <v>403</v>
      </c>
      <c r="B85" s="15" t="s">
        <v>396</v>
      </c>
      <c r="C85" s="15" t="s">
        <v>397</v>
      </c>
      <c r="D85" s="70">
        <v>39.116689999999998</v>
      </c>
      <c r="E85" s="86">
        <v>-77.750079999999997</v>
      </c>
      <c r="F85" s="43"/>
      <c r="G85" s="15"/>
      <c r="H85" s="15"/>
      <c r="I85" s="15"/>
      <c r="J85" s="15"/>
      <c r="K85" s="15"/>
      <c r="L85" s="15"/>
      <c r="M85" s="15"/>
      <c r="N85" s="15"/>
      <c r="O85" s="15"/>
      <c r="P85" s="15"/>
      <c r="Q85" s="15"/>
      <c r="R85" s="15"/>
      <c r="S85" s="15"/>
      <c r="T85" s="15">
        <v>9</v>
      </c>
      <c r="U85" s="15"/>
      <c r="V85" s="44"/>
      <c r="W85" s="88"/>
      <c r="X85" s="63"/>
      <c r="Y85" s="63"/>
      <c r="Z85" s="63"/>
      <c r="AA85" s="63"/>
      <c r="AB85" s="15">
        <f t="shared" si="11"/>
        <v>9</v>
      </c>
      <c r="AC85" s="15">
        <f t="shared" si="11"/>
        <v>9</v>
      </c>
      <c r="AD85" s="44">
        <v>9</v>
      </c>
      <c r="AE85" s="65" t="s">
        <v>403</v>
      </c>
    </row>
    <row r="86" spans="1:31" ht="15.6" customHeight="1" x14ac:dyDescent="0.2">
      <c r="A86" s="65" t="s">
        <v>403</v>
      </c>
      <c r="B86" s="15" t="s">
        <v>388</v>
      </c>
      <c r="C86" s="15" t="s">
        <v>389</v>
      </c>
      <c r="D86" s="70">
        <v>39.036569999999998</v>
      </c>
      <c r="E86" s="86">
        <v>-77.532168999999996</v>
      </c>
      <c r="F86" s="43"/>
      <c r="G86" s="15"/>
      <c r="H86" s="15"/>
      <c r="I86" s="15"/>
      <c r="J86" s="15"/>
      <c r="K86" s="15"/>
      <c r="L86" s="15"/>
      <c r="M86" s="15"/>
      <c r="N86" s="15"/>
      <c r="O86" s="15"/>
      <c r="P86" s="15"/>
      <c r="Q86" s="15"/>
      <c r="R86" s="15"/>
      <c r="S86" s="15"/>
      <c r="T86" s="15">
        <v>9</v>
      </c>
      <c r="U86" s="15">
        <v>9</v>
      </c>
      <c r="V86" s="44"/>
      <c r="W86" s="88"/>
      <c r="X86" s="63"/>
      <c r="Y86" s="63"/>
      <c r="Z86" s="63"/>
      <c r="AA86" s="63"/>
      <c r="AB86" s="15">
        <f t="shared" si="11"/>
        <v>9</v>
      </c>
      <c r="AC86" s="15">
        <f t="shared" si="11"/>
        <v>9</v>
      </c>
      <c r="AD86" s="44">
        <v>9</v>
      </c>
      <c r="AE86" s="65" t="s">
        <v>403</v>
      </c>
    </row>
    <row r="87" spans="1:31" ht="15.6" customHeight="1" x14ac:dyDescent="0.2">
      <c r="A87" s="57" t="s">
        <v>931</v>
      </c>
      <c r="B87" s="15" t="s">
        <v>920</v>
      </c>
      <c r="C87" s="15"/>
      <c r="D87" s="70">
        <v>38.850900000000003</v>
      </c>
      <c r="E87" s="86">
        <v>-77.635199999999998</v>
      </c>
      <c r="F87" s="43"/>
      <c r="G87" s="15"/>
      <c r="H87" s="15"/>
      <c r="I87" s="15"/>
      <c r="J87" s="15"/>
      <c r="K87" s="15"/>
      <c r="L87" s="15"/>
      <c r="M87" s="15"/>
      <c r="N87" s="15"/>
      <c r="O87" s="15"/>
      <c r="P87" s="15"/>
      <c r="Q87" s="15"/>
      <c r="R87" s="15"/>
      <c r="S87" s="15"/>
      <c r="T87" s="15"/>
      <c r="U87" s="15">
        <v>6</v>
      </c>
      <c r="V87" s="44"/>
      <c r="W87" s="88"/>
      <c r="X87" s="63"/>
      <c r="Y87" s="63"/>
      <c r="Z87" s="63"/>
      <c r="AA87" s="63"/>
      <c r="AB87" s="63"/>
      <c r="AC87" s="15">
        <f t="shared" si="11"/>
        <v>6</v>
      </c>
      <c r="AD87" s="44">
        <v>6</v>
      </c>
      <c r="AE87" s="57" t="s">
        <v>931</v>
      </c>
    </row>
    <row r="88" spans="1:31" ht="15.6" customHeight="1" x14ac:dyDescent="0.2">
      <c r="A88" s="57" t="s">
        <v>931</v>
      </c>
      <c r="B88" s="15" t="s">
        <v>921</v>
      </c>
      <c r="C88" s="14" t="s">
        <v>565</v>
      </c>
      <c r="D88" s="70">
        <v>39.274270999999999</v>
      </c>
      <c r="E88" s="86">
        <v>-77.557479999999998</v>
      </c>
      <c r="F88" s="43"/>
      <c r="G88" s="15"/>
      <c r="H88" s="15"/>
      <c r="I88" s="15"/>
      <c r="J88" s="15"/>
      <c r="K88" s="15"/>
      <c r="L88" s="15"/>
      <c r="M88" s="15"/>
      <c r="N88" s="15"/>
      <c r="O88" s="15"/>
      <c r="P88" s="15"/>
      <c r="Q88" s="15"/>
      <c r="R88" s="15"/>
      <c r="S88" s="15"/>
      <c r="T88" s="15"/>
      <c r="U88" s="15">
        <v>11</v>
      </c>
      <c r="V88" s="44">
        <v>7.5</v>
      </c>
      <c r="W88" s="88"/>
      <c r="X88" s="63"/>
      <c r="Y88" s="63"/>
      <c r="Z88" s="63"/>
      <c r="AA88" s="63"/>
      <c r="AB88" s="63"/>
      <c r="AC88" s="15">
        <f t="shared" si="11"/>
        <v>11</v>
      </c>
      <c r="AD88" s="44">
        <v>9.25</v>
      </c>
      <c r="AE88" s="57" t="s">
        <v>931</v>
      </c>
    </row>
    <row r="89" spans="1:31" ht="15.6" customHeight="1" x14ac:dyDescent="0.2">
      <c r="A89" s="57" t="s">
        <v>931</v>
      </c>
      <c r="B89" s="15" t="s">
        <v>922</v>
      </c>
      <c r="C89" s="14" t="s">
        <v>588</v>
      </c>
      <c r="D89" s="70">
        <v>39.102293000000003</v>
      </c>
      <c r="E89" s="86">
        <v>-77.584988999999993</v>
      </c>
      <c r="F89" s="43"/>
      <c r="G89" s="15"/>
      <c r="H89" s="15"/>
      <c r="I89" s="15"/>
      <c r="J89" s="15"/>
      <c r="K89" s="15"/>
      <c r="L89" s="15"/>
      <c r="M89" s="15"/>
      <c r="N89" s="15"/>
      <c r="O89" s="15"/>
      <c r="P89" s="15"/>
      <c r="Q89" s="15"/>
      <c r="R89" s="15"/>
      <c r="S89" s="15"/>
      <c r="T89" s="15"/>
      <c r="U89" s="15">
        <v>5</v>
      </c>
      <c r="V89" s="44">
        <v>6.5</v>
      </c>
      <c r="W89" s="88"/>
      <c r="X89" s="63"/>
      <c r="Y89" s="63"/>
      <c r="Z89" s="63"/>
      <c r="AA89" s="63"/>
      <c r="AB89" s="63"/>
      <c r="AC89" s="15">
        <f t="shared" si="11"/>
        <v>5</v>
      </c>
      <c r="AD89" s="44">
        <v>5.75</v>
      </c>
      <c r="AE89" s="57" t="s">
        <v>931</v>
      </c>
    </row>
    <row r="90" spans="1:31" ht="15.6" customHeight="1" x14ac:dyDescent="0.2">
      <c r="A90" s="57" t="s">
        <v>931</v>
      </c>
      <c r="B90" s="15" t="s">
        <v>923</v>
      </c>
      <c r="C90" s="14" t="s">
        <v>821</v>
      </c>
      <c r="D90" s="70">
        <v>39.105601999999998</v>
      </c>
      <c r="E90" s="86">
        <v>-77.562359999999998</v>
      </c>
      <c r="F90" s="43"/>
      <c r="G90" s="15"/>
      <c r="H90" s="15"/>
      <c r="I90" s="15"/>
      <c r="J90" s="15"/>
      <c r="K90" s="15"/>
      <c r="L90" s="15"/>
      <c r="M90" s="15"/>
      <c r="N90" s="15"/>
      <c r="O90" s="15"/>
      <c r="P90" s="15"/>
      <c r="Q90" s="15"/>
      <c r="R90" s="15"/>
      <c r="S90" s="15"/>
      <c r="T90" s="15"/>
      <c r="U90" s="15">
        <v>4</v>
      </c>
      <c r="V90" s="44">
        <v>4</v>
      </c>
      <c r="W90" s="88"/>
      <c r="X90" s="63"/>
      <c r="Y90" s="63"/>
      <c r="Z90" s="63"/>
      <c r="AA90" s="63"/>
      <c r="AB90" s="63"/>
      <c r="AC90" s="15">
        <f t="shared" si="11"/>
        <v>4</v>
      </c>
      <c r="AD90" s="44">
        <v>4</v>
      </c>
      <c r="AE90" s="57" t="s">
        <v>931</v>
      </c>
    </row>
    <row r="91" spans="1:31" ht="15.6" customHeight="1" x14ac:dyDescent="0.2">
      <c r="A91" s="57" t="s">
        <v>931</v>
      </c>
      <c r="B91" s="15" t="s">
        <v>924</v>
      </c>
      <c r="C91" s="14" t="s">
        <v>829</v>
      </c>
      <c r="D91" s="70">
        <v>39.095550000000003</v>
      </c>
      <c r="E91" s="86">
        <v>-77.542400000000001</v>
      </c>
      <c r="F91" s="43"/>
      <c r="G91" s="15"/>
      <c r="H91" s="15"/>
      <c r="I91" s="15"/>
      <c r="J91" s="15"/>
      <c r="K91" s="15"/>
      <c r="L91" s="15"/>
      <c r="M91" s="15"/>
      <c r="N91" s="15"/>
      <c r="O91" s="15"/>
      <c r="P91" s="15"/>
      <c r="Q91" s="15"/>
      <c r="R91" s="15"/>
      <c r="S91" s="15"/>
      <c r="T91" s="15"/>
      <c r="U91" s="15">
        <v>6</v>
      </c>
      <c r="V91" s="44">
        <v>6</v>
      </c>
      <c r="W91" s="88"/>
      <c r="X91" s="63"/>
      <c r="Y91" s="63"/>
      <c r="Z91" s="63"/>
      <c r="AA91" s="63"/>
      <c r="AB91" s="63"/>
      <c r="AC91" s="15">
        <f t="shared" si="11"/>
        <v>6</v>
      </c>
      <c r="AD91" s="44">
        <v>6</v>
      </c>
      <c r="AE91" s="57" t="s">
        <v>931</v>
      </c>
    </row>
    <row r="92" spans="1:31" ht="15.6" customHeight="1" x14ac:dyDescent="0.2">
      <c r="A92" s="57" t="s">
        <v>931</v>
      </c>
      <c r="B92" s="15" t="s">
        <v>925</v>
      </c>
      <c r="C92" s="14" t="s">
        <v>848</v>
      </c>
      <c r="D92" s="70">
        <v>39.102643</v>
      </c>
      <c r="E92" s="86">
        <v>-77.569197000000003</v>
      </c>
      <c r="F92" s="43"/>
      <c r="G92" s="15"/>
      <c r="H92" s="15"/>
      <c r="I92" s="15"/>
      <c r="J92" s="15"/>
      <c r="K92" s="15"/>
      <c r="L92" s="15"/>
      <c r="M92" s="15"/>
      <c r="N92" s="15"/>
      <c r="O92" s="15"/>
      <c r="P92" s="15"/>
      <c r="Q92" s="15"/>
      <c r="R92" s="15"/>
      <c r="S92" s="15"/>
      <c r="T92" s="15"/>
      <c r="U92" s="15">
        <v>6</v>
      </c>
      <c r="V92" s="44">
        <v>9</v>
      </c>
      <c r="W92" s="88"/>
      <c r="X92" s="63"/>
      <c r="Y92" s="63"/>
      <c r="Z92" s="63"/>
      <c r="AA92" s="63"/>
      <c r="AB92" s="63"/>
      <c r="AC92" s="15">
        <f t="shared" si="11"/>
        <v>6</v>
      </c>
      <c r="AD92" s="44">
        <v>7.5</v>
      </c>
      <c r="AE92" s="57" t="s">
        <v>931</v>
      </c>
    </row>
    <row r="93" spans="1:31" ht="15.6" customHeight="1" x14ac:dyDescent="0.2">
      <c r="A93" s="57" t="s">
        <v>931</v>
      </c>
      <c r="B93" s="15" t="s">
        <v>926</v>
      </c>
      <c r="C93" s="14" t="s">
        <v>863</v>
      </c>
      <c r="D93" s="70">
        <v>39.101565000000001</v>
      </c>
      <c r="E93" s="86">
        <v>-77.580112</v>
      </c>
      <c r="F93" s="43"/>
      <c r="G93" s="15"/>
      <c r="H93" s="15"/>
      <c r="I93" s="15"/>
      <c r="J93" s="15"/>
      <c r="K93" s="15"/>
      <c r="L93" s="15"/>
      <c r="M93" s="15"/>
      <c r="N93" s="15"/>
      <c r="O93" s="15"/>
      <c r="P93" s="15"/>
      <c r="Q93" s="15"/>
      <c r="R93" s="15"/>
      <c r="S93" s="15"/>
      <c r="T93" s="15"/>
      <c r="U93" s="15">
        <v>7.5</v>
      </c>
      <c r="V93" s="44">
        <v>9.5</v>
      </c>
      <c r="W93" s="88"/>
      <c r="X93" s="63"/>
      <c r="Y93" s="63"/>
      <c r="Z93" s="63"/>
      <c r="AA93" s="63"/>
      <c r="AB93" s="63"/>
      <c r="AC93" s="15">
        <f t="shared" si="11"/>
        <v>7.5</v>
      </c>
      <c r="AD93" s="44">
        <v>8.5</v>
      </c>
      <c r="AE93" s="57" t="s">
        <v>931</v>
      </c>
    </row>
    <row r="94" spans="1:31" ht="15.6" customHeight="1" x14ac:dyDescent="0.2">
      <c r="A94" s="57" t="s">
        <v>1478</v>
      </c>
      <c r="B94" s="15" t="s">
        <v>1482</v>
      </c>
      <c r="C94" s="14" t="s">
        <v>1132</v>
      </c>
      <c r="D94" s="14">
        <v>39.185780000000001</v>
      </c>
      <c r="E94" s="21">
        <v>-77.616720000000001</v>
      </c>
      <c r="F94" s="43"/>
      <c r="G94" s="15"/>
      <c r="H94" s="15"/>
      <c r="I94" s="15"/>
      <c r="J94" s="15"/>
      <c r="K94" s="15"/>
      <c r="L94" s="15"/>
      <c r="M94" s="15"/>
      <c r="N94" s="15"/>
      <c r="O94" s="15"/>
      <c r="P94" s="15"/>
      <c r="Q94" s="15"/>
      <c r="R94" s="15"/>
      <c r="S94" s="15"/>
      <c r="T94" s="15"/>
      <c r="U94" s="15"/>
      <c r="V94" s="44">
        <v>9.5</v>
      </c>
      <c r="W94" s="88"/>
      <c r="X94" s="63"/>
      <c r="Y94" s="63"/>
      <c r="Z94" s="63"/>
      <c r="AA94" s="63"/>
      <c r="AB94" s="63"/>
      <c r="AC94" s="63"/>
      <c r="AD94" s="44">
        <v>9.5</v>
      </c>
      <c r="AE94" s="99" t="s">
        <v>1478</v>
      </c>
    </row>
    <row r="95" spans="1:31" ht="15.6" customHeight="1" x14ac:dyDescent="0.2">
      <c r="A95" s="57" t="s">
        <v>1478</v>
      </c>
      <c r="B95" s="15" t="s">
        <v>1483</v>
      </c>
      <c r="C95" s="14" t="s">
        <v>1333</v>
      </c>
      <c r="D95" s="14">
        <v>39.112316</v>
      </c>
      <c r="E95" s="21">
        <v>-77.518343999999999</v>
      </c>
      <c r="F95" s="43"/>
      <c r="G95" s="15"/>
      <c r="H95" s="15"/>
      <c r="I95" s="15"/>
      <c r="J95" s="15"/>
      <c r="K95" s="15"/>
      <c r="L95" s="15"/>
      <c r="M95" s="15"/>
      <c r="N95" s="15"/>
      <c r="O95" s="15"/>
      <c r="P95" s="15"/>
      <c r="Q95" s="15"/>
      <c r="R95" s="15"/>
      <c r="S95" s="15"/>
      <c r="T95" s="15"/>
      <c r="U95" s="15"/>
      <c r="V95" s="44">
        <v>8</v>
      </c>
      <c r="W95" s="88"/>
      <c r="X95" s="63"/>
      <c r="Y95" s="63"/>
      <c r="Z95" s="63"/>
      <c r="AA95" s="63"/>
      <c r="AB95" s="63"/>
      <c r="AC95" s="63"/>
      <c r="AD95" s="44">
        <v>8</v>
      </c>
      <c r="AE95" s="99" t="s">
        <v>1478</v>
      </c>
    </row>
    <row r="96" spans="1:31" ht="15.6" customHeight="1" x14ac:dyDescent="0.2">
      <c r="A96" s="57" t="s">
        <v>1478</v>
      </c>
      <c r="B96" s="15" t="s">
        <v>1484</v>
      </c>
      <c r="C96" s="14" t="s">
        <v>373</v>
      </c>
      <c r="D96" s="14">
        <v>39.091189</v>
      </c>
      <c r="E96" s="21">
        <v>-77.502038999999996</v>
      </c>
      <c r="F96" s="43"/>
      <c r="G96" s="15"/>
      <c r="H96" s="15"/>
      <c r="I96" s="15"/>
      <c r="J96" s="15"/>
      <c r="K96" s="15"/>
      <c r="L96" s="15"/>
      <c r="M96" s="15"/>
      <c r="N96" s="15"/>
      <c r="O96" s="15"/>
      <c r="P96" s="15"/>
      <c r="Q96" s="15"/>
      <c r="R96" s="15"/>
      <c r="S96" s="15"/>
      <c r="T96" s="15"/>
      <c r="U96" s="15"/>
      <c r="V96" s="44">
        <v>9</v>
      </c>
      <c r="W96" s="88"/>
      <c r="X96" s="63"/>
      <c r="Y96" s="63"/>
      <c r="Z96" s="63"/>
      <c r="AA96" s="63"/>
      <c r="AB96" s="63"/>
      <c r="AC96" s="63"/>
      <c r="AD96" s="44">
        <v>9</v>
      </c>
      <c r="AE96" s="99" t="s">
        <v>1478</v>
      </c>
    </row>
    <row r="97" spans="1:34" ht="15.6" customHeight="1" x14ac:dyDescent="0.2">
      <c r="A97" s="57" t="s">
        <v>1478</v>
      </c>
      <c r="B97" s="15" t="s">
        <v>1485</v>
      </c>
      <c r="C97" s="14"/>
      <c r="D97" s="14">
        <v>39.05071512</v>
      </c>
      <c r="E97" s="21">
        <v>-77.397382809999996</v>
      </c>
      <c r="F97" s="43"/>
      <c r="G97" s="15"/>
      <c r="H97" s="15"/>
      <c r="I97" s="15"/>
      <c r="J97" s="15"/>
      <c r="K97" s="15"/>
      <c r="L97" s="15"/>
      <c r="M97" s="15"/>
      <c r="N97" s="15"/>
      <c r="O97" s="15"/>
      <c r="P97" s="15"/>
      <c r="Q97" s="15"/>
      <c r="R97" s="15"/>
      <c r="S97" s="15"/>
      <c r="T97" s="15"/>
      <c r="U97" s="15"/>
      <c r="V97" s="44">
        <v>7</v>
      </c>
      <c r="W97" s="88"/>
      <c r="X97" s="63"/>
      <c r="Y97" s="63"/>
      <c r="Z97" s="63"/>
      <c r="AA97" s="63"/>
      <c r="AB97" s="63"/>
      <c r="AC97" s="63"/>
      <c r="AD97" s="44">
        <v>7</v>
      </c>
      <c r="AE97" s="99" t="s">
        <v>1478</v>
      </c>
    </row>
    <row r="98" spans="1:34" ht="15.6" customHeight="1" x14ac:dyDescent="0.2">
      <c r="A98" s="57" t="s">
        <v>1478</v>
      </c>
      <c r="B98" s="15" t="s">
        <v>1486</v>
      </c>
      <c r="C98" s="14" t="s">
        <v>248</v>
      </c>
      <c r="D98" s="14">
        <v>39.196197570000002</v>
      </c>
      <c r="E98" s="21">
        <v>-77.747030800000005</v>
      </c>
      <c r="F98" s="43"/>
      <c r="G98" s="15"/>
      <c r="H98" s="15"/>
      <c r="I98" s="15"/>
      <c r="J98" s="15"/>
      <c r="K98" s="15"/>
      <c r="L98" s="15"/>
      <c r="M98" s="15"/>
      <c r="N98" s="15"/>
      <c r="O98" s="15"/>
      <c r="P98" s="15"/>
      <c r="Q98" s="15"/>
      <c r="R98" s="15"/>
      <c r="S98" s="15"/>
      <c r="T98" s="15"/>
      <c r="U98" s="15"/>
      <c r="V98" s="44">
        <v>11</v>
      </c>
      <c r="W98" s="88"/>
      <c r="X98" s="63"/>
      <c r="Y98" s="63"/>
      <c r="Z98" s="63"/>
      <c r="AA98" s="63"/>
      <c r="AB98" s="63"/>
      <c r="AC98" s="63"/>
      <c r="AD98" s="44">
        <v>11</v>
      </c>
      <c r="AE98" s="99" t="s">
        <v>1478</v>
      </c>
    </row>
    <row r="99" spans="1:34" ht="15.6" customHeight="1" thickBot="1" x14ac:dyDescent="0.25">
      <c r="A99" s="57" t="s">
        <v>1478</v>
      </c>
      <c r="B99" s="15" t="s">
        <v>1487</v>
      </c>
      <c r="C99" s="14" t="s">
        <v>1395</v>
      </c>
      <c r="D99" s="14">
        <v>39.04757</v>
      </c>
      <c r="E99" s="21">
        <v>-77.458629999999999</v>
      </c>
      <c r="F99" s="47"/>
      <c r="G99" s="58"/>
      <c r="H99" s="58"/>
      <c r="I99" s="58"/>
      <c r="J99" s="58"/>
      <c r="K99" s="58"/>
      <c r="L99" s="58"/>
      <c r="M99" s="58"/>
      <c r="N99" s="58"/>
      <c r="O99" s="58"/>
      <c r="P99" s="58"/>
      <c r="Q99" s="58"/>
      <c r="R99" s="58"/>
      <c r="S99" s="58"/>
      <c r="T99" s="58"/>
      <c r="U99" s="58"/>
      <c r="V99" s="49">
        <v>9</v>
      </c>
      <c r="W99" s="89"/>
      <c r="X99" s="68"/>
      <c r="Y99" s="68"/>
      <c r="Z99" s="68"/>
      <c r="AA99" s="68"/>
      <c r="AB99" s="68"/>
      <c r="AC99" s="68"/>
      <c r="AD99" s="49">
        <v>9</v>
      </c>
      <c r="AE99" s="99" t="s">
        <v>1478</v>
      </c>
    </row>
    <row r="100" spans="1:34" ht="15.6" customHeight="1" x14ac:dyDescent="0.2">
      <c r="A100" s="5"/>
      <c r="B100" s="5"/>
      <c r="C100" s="5"/>
      <c r="F100" s="5">
        <f t="shared" ref="F100:R100" si="12">COUNTA(F2:F80)</f>
        <v>29</v>
      </c>
      <c r="G100" s="5">
        <f t="shared" si="12"/>
        <v>18</v>
      </c>
      <c r="H100" s="5">
        <f t="shared" si="12"/>
        <v>29</v>
      </c>
      <c r="I100" s="5">
        <f t="shared" si="12"/>
        <v>26</v>
      </c>
      <c r="J100" s="5">
        <f t="shared" si="12"/>
        <v>10</v>
      </c>
      <c r="K100" s="5">
        <f t="shared" si="12"/>
        <v>15</v>
      </c>
      <c r="L100" s="5">
        <f t="shared" si="12"/>
        <v>18</v>
      </c>
      <c r="M100" s="5">
        <f t="shared" si="12"/>
        <v>23</v>
      </c>
      <c r="N100" s="5">
        <f t="shared" si="12"/>
        <v>23</v>
      </c>
      <c r="O100" s="5">
        <f t="shared" si="12"/>
        <v>20</v>
      </c>
      <c r="P100" s="5">
        <f t="shared" si="12"/>
        <v>20</v>
      </c>
      <c r="Q100" s="5">
        <f t="shared" si="12"/>
        <v>25</v>
      </c>
      <c r="R100" s="5">
        <f t="shared" si="12"/>
        <v>10</v>
      </c>
      <c r="S100" s="5">
        <f>COUNTA(S2:S86)</f>
        <v>39</v>
      </c>
      <c r="T100" s="5">
        <f>COUNTIF(T2:T86,"&gt;0")</f>
        <v>42</v>
      </c>
      <c r="U100" s="5">
        <f>COUNTIF(U2:U86,"&gt;0")</f>
        <v>36</v>
      </c>
      <c r="V100" s="5">
        <f>COUNTIF(V2:V99,"&gt;0")</f>
        <v>28</v>
      </c>
      <c r="W100" s="33">
        <f>COUNTA(W2:W80)</f>
        <v>49</v>
      </c>
      <c r="X100" s="33">
        <f>COUNTA(X2:X80)</f>
        <v>43</v>
      </c>
      <c r="Y100" s="33">
        <f>COUNTA(Y2:Y80)</f>
        <v>45</v>
      </c>
      <c r="Z100" s="33">
        <f>COUNTA(Z2:Z80)</f>
        <v>44</v>
      </c>
      <c r="AA100" s="33">
        <f>COUNTA(AA2:AA80)</f>
        <v>61</v>
      </c>
      <c r="AB100" s="33">
        <f>COUNTA(AB2:AB86)</f>
        <v>67</v>
      </c>
      <c r="AC100" s="33">
        <f>COUNTA(AC2:AC86)</f>
        <v>66</v>
      </c>
      <c r="AD100" s="33">
        <f>COUNTA(AD2:AD99)</f>
        <v>74</v>
      </c>
      <c r="AE100" s="1" t="s">
        <v>1488</v>
      </c>
    </row>
    <row r="101" spans="1:34" ht="16.5" customHeight="1" x14ac:dyDescent="0.2">
      <c r="A101" s="5"/>
      <c r="B101" s="5"/>
      <c r="C101" s="5"/>
      <c r="F101" s="7">
        <f t="shared" ref="F101:V101" si="13">AVERAGE(F2:F99)</f>
        <v>8.4080459770113798</v>
      </c>
      <c r="G101" s="7">
        <f t="shared" si="13"/>
        <v>7.8101851851855555</v>
      </c>
      <c r="H101" s="7">
        <f t="shared" si="13"/>
        <v>7.8620689655172411</v>
      </c>
      <c r="I101" s="7">
        <f t="shared" si="13"/>
        <v>7.0801282051284611</v>
      </c>
      <c r="J101" s="7">
        <f t="shared" si="13"/>
        <v>8.0333333333300008</v>
      </c>
      <c r="K101" s="7">
        <f t="shared" si="13"/>
        <v>7.45</v>
      </c>
      <c r="L101" s="7">
        <f t="shared" si="13"/>
        <v>8.5879629629611109</v>
      </c>
      <c r="M101" s="7">
        <f t="shared" si="13"/>
        <v>8.5579710144926082</v>
      </c>
      <c r="N101" s="7">
        <f t="shared" si="13"/>
        <v>8.6991304347826084</v>
      </c>
      <c r="O101" s="7">
        <f t="shared" si="13"/>
        <v>8.0083333333334998</v>
      </c>
      <c r="P101" s="7">
        <f t="shared" si="13"/>
        <v>7.4916666666666654</v>
      </c>
      <c r="Q101" s="7">
        <f t="shared" si="13"/>
        <v>7.9399999999999986</v>
      </c>
      <c r="R101" s="7">
        <f t="shared" si="13"/>
        <v>7.6</v>
      </c>
      <c r="S101" s="7">
        <f t="shared" si="13"/>
        <v>8.3076923076923084</v>
      </c>
      <c r="T101" s="7">
        <f t="shared" si="13"/>
        <v>8.5039682539682548</v>
      </c>
      <c r="U101" s="7">
        <f t="shared" si="13"/>
        <v>8.1240310077519382</v>
      </c>
      <c r="V101" s="7">
        <f t="shared" si="13"/>
        <v>7.8928571428571432</v>
      </c>
      <c r="W101" s="7">
        <f>AVERAGE(W2:W99)</f>
        <v>8.1214350502114279</v>
      </c>
      <c r="X101" s="7">
        <f t="shared" ref="X101:AD101" si="14">AVERAGE(X2:X99)</f>
        <v>8.1434043927646176</v>
      </c>
      <c r="Y101" s="7">
        <f t="shared" si="14"/>
        <v>7.927586419752954</v>
      </c>
      <c r="Z101" s="7">
        <f t="shared" si="14"/>
        <v>7.8564195526693563</v>
      </c>
      <c r="AA101" s="7">
        <f t="shared" si="14"/>
        <v>8.1442089513400564</v>
      </c>
      <c r="AB101" s="7">
        <f t="shared" si="14"/>
        <v>8.1961549395877835</v>
      </c>
      <c r="AC101" s="7">
        <f t="shared" si="14"/>
        <v>7.9238367036312303</v>
      </c>
      <c r="AD101" s="7">
        <f t="shared" si="14"/>
        <v>7.9984824109824117</v>
      </c>
      <c r="AE101" s="1" t="s">
        <v>1489</v>
      </c>
    </row>
    <row r="102" spans="1:34" ht="16.5" customHeight="1" x14ac:dyDescent="0.2">
      <c r="A102" s="5"/>
      <c r="B102" s="5"/>
      <c r="C102" s="5"/>
      <c r="F102" s="5"/>
      <c r="G102" s="5"/>
      <c r="H102" s="5"/>
      <c r="I102" s="5"/>
      <c r="J102" s="5"/>
      <c r="K102" s="5"/>
      <c r="L102" s="5"/>
      <c r="M102" s="5"/>
      <c r="N102" s="5"/>
      <c r="O102" s="5"/>
      <c r="P102" s="5"/>
    </row>
    <row r="103" spans="1:34" s="7" customFormat="1" ht="16.5" customHeight="1" x14ac:dyDescent="0.2">
      <c r="A103" s="5"/>
      <c r="B103" s="5"/>
      <c r="C103" s="5"/>
      <c r="D103" s="69"/>
      <c r="E103" s="69"/>
      <c r="F103" s="5"/>
      <c r="G103" s="5"/>
      <c r="H103" s="5"/>
      <c r="I103" s="5"/>
      <c r="J103" s="5"/>
      <c r="K103" s="5"/>
      <c r="L103" s="5"/>
      <c r="M103" s="5"/>
      <c r="N103" s="5"/>
      <c r="O103" s="5"/>
      <c r="P103" s="5"/>
      <c r="X103" s="1"/>
      <c r="Y103" s="1"/>
      <c r="Z103" s="1"/>
      <c r="AA103" s="1"/>
      <c r="AB103" s="1"/>
      <c r="AC103" s="1"/>
      <c r="AD103" s="1"/>
      <c r="AE103" s="1"/>
    </row>
    <row r="104" spans="1:34" s="7" customFormat="1" ht="16.5" customHeight="1" x14ac:dyDescent="0.2">
      <c r="A104" s="5" t="s">
        <v>930</v>
      </c>
      <c r="B104" s="5"/>
      <c r="C104" s="5"/>
      <c r="D104" s="69"/>
      <c r="E104" s="69"/>
      <c r="F104" s="5"/>
      <c r="G104" s="5"/>
      <c r="H104" s="5"/>
      <c r="I104" s="78">
        <f>SUM(I$100:O$100)</f>
        <v>135</v>
      </c>
      <c r="J104" s="79"/>
      <c r="K104" s="79"/>
      <c r="L104" s="79"/>
      <c r="M104" s="79"/>
      <c r="N104" s="79"/>
      <c r="O104" s="79"/>
      <c r="P104" s="5"/>
      <c r="X104" s="1"/>
      <c r="Y104" s="1"/>
      <c r="Z104" s="1"/>
      <c r="AA104" s="1"/>
      <c r="AB104" s="1"/>
      <c r="AC104" s="1"/>
      <c r="AD104" s="1"/>
      <c r="AE104" s="1"/>
    </row>
    <row r="105" spans="1:34" s="7" customFormat="1" ht="16.5" customHeight="1" x14ac:dyDescent="0.2">
      <c r="A105" s="1"/>
      <c r="B105" s="5"/>
      <c r="C105" s="5"/>
      <c r="D105" s="69"/>
      <c r="E105" s="69"/>
      <c r="F105" s="5"/>
      <c r="G105" s="5"/>
      <c r="H105" s="5"/>
      <c r="I105" s="5"/>
      <c r="J105" s="78">
        <f>SUM(J$100:P$100)</f>
        <v>129</v>
      </c>
      <c r="K105" s="79"/>
      <c r="L105" s="79"/>
      <c r="M105" s="79"/>
      <c r="N105" s="79"/>
      <c r="O105" s="79"/>
      <c r="P105" s="79"/>
      <c r="X105" s="1"/>
      <c r="Y105" s="1"/>
      <c r="Z105" s="1"/>
      <c r="AA105" s="1"/>
      <c r="AB105" s="1"/>
      <c r="AC105" s="1"/>
      <c r="AD105" s="1"/>
      <c r="AE105" s="1"/>
    </row>
    <row r="106" spans="1:34" s="7" customFormat="1" ht="16.5" customHeight="1" x14ac:dyDescent="0.2">
      <c r="A106" s="5"/>
      <c r="B106" s="5"/>
      <c r="C106" s="5"/>
      <c r="D106" s="69"/>
      <c r="E106" s="69"/>
      <c r="F106" s="5"/>
      <c r="G106" s="5"/>
      <c r="H106" s="5"/>
      <c r="I106" s="5"/>
      <c r="J106" s="5"/>
      <c r="K106" s="78">
        <f>SUM(K$100:Q$100)</f>
        <v>144</v>
      </c>
      <c r="L106" s="79"/>
      <c r="M106" s="79"/>
      <c r="N106" s="79"/>
      <c r="O106" s="79"/>
      <c r="P106" s="79"/>
      <c r="Q106" s="79"/>
      <c r="X106" s="1"/>
      <c r="Y106" s="1"/>
      <c r="Z106" s="1"/>
      <c r="AA106" s="1"/>
      <c r="AB106" s="1"/>
      <c r="AC106" s="1"/>
      <c r="AD106" s="1"/>
      <c r="AE106" s="1"/>
      <c r="AH106" s="1"/>
    </row>
    <row r="107" spans="1:34" s="7" customFormat="1" ht="16.5" customHeight="1" x14ac:dyDescent="0.2">
      <c r="A107" s="5"/>
      <c r="B107" s="5"/>
      <c r="C107" s="5"/>
      <c r="D107" s="69"/>
      <c r="E107" s="69"/>
      <c r="F107" s="5"/>
      <c r="G107" s="5"/>
      <c r="H107" s="5"/>
      <c r="I107" s="5"/>
      <c r="J107" s="5"/>
      <c r="K107" s="5"/>
      <c r="L107" s="78">
        <f>SUM(L$100:R$100)</f>
        <v>139</v>
      </c>
      <c r="M107" s="79"/>
      <c r="N107" s="79"/>
      <c r="O107" s="79"/>
      <c r="P107" s="79"/>
      <c r="Q107" s="79"/>
      <c r="R107" s="79"/>
      <c r="X107" s="1"/>
      <c r="Y107" s="1"/>
      <c r="Z107" s="1"/>
      <c r="AA107" s="1"/>
      <c r="AB107" s="1"/>
      <c r="AC107" s="1"/>
      <c r="AD107" s="1"/>
      <c r="AE107" s="1"/>
    </row>
    <row r="108" spans="1:34" s="7" customFormat="1" ht="16.5" customHeight="1" x14ac:dyDescent="0.2">
      <c r="D108" s="69"/>
      <c r="E108" s="69"/>
      <c r="M108" s="78">
        <f>SUM(M$100:S$100)</f>
        <v>160</v>
      </c>
      <c r="N108" s="79"/>
      <c r="O108" s="79"/>
      <c r="P108" s="79"/>
      <c r="Q108" s="79"/>
      <c r="R108" s="79"/>
      <c r="S108" s="79"/>
      <c r="X108" s="1"/>
      <c r="Y108" s="1"/>
      <c r="Z108" s="1"/>
      <c r="AA108" s="1"/>
      <c r="AB108" s="1"/>
      <c r="AC108" s="1"/>
      <c r="AD108" s="1"/>
      <c r="AE108" s="1"/>
    </row>
    <row r="109" spans="1:34" s="7" customFormat="1" ht="16.5" customHeight="1" x14ac:dyDescent="0.2">
      <c r="D109" s="69"/>
      <c r="E109" s="69"/>
      <c r="N109" s="78">
        <f>SUM(N$100:T$100)</f>
        <v>179</v>
      </c>
      <c r="O109" s="79"/>
      <c r="P109" s="79"/>
      <c r="Q109" s="79"/>
      <c r="R109" s="79"/>
      <c r="S109" s="79"/>
      <c r="T109" s="79"/>
      <c r="X109" s="1"/>
      <c r="Y109" s="1"/>
      <c r="Z109" s="1"/>
      <c r="AA109" s="1"/>
      <c r="AB109" s="1"/>
      <c r="AC109" s="1"/>
      <c r="AD109" s="1"/>
      <c r="AE109" s="1"/>
    </row>
    <row r="110" spans="1:34" s="7" customFormat="1" ht="16.5" customHeight="1" x14ac:dyDescent="0.2">
      <c r="D110" s="69"/>
      <c r="E110" s="69"/>
      <c r="O110" s="78">
        <f>SUM(O100:U100)</f>
        <v>192</v>
      </c>
      <c r="P110" s="91"/>
      <c r="Q110" s="91"/>
      <c r="R110" s="91"/>
      <c r="S110" s="91"/>
      <c r="T110" s="91"/>
      <c r="U110" s="91"/>
      <c r="V110" s="92"/>
      <c r="X110" s="1"/>
      <c r="Y110" s="1"/>
      <c r="Z110" s="1"/>
      <c r="AA110" s="1"/>
      <c r="AB110" s="1"/>
      <c r="AC110" s="1"/>
      <c r="AD110" s="1"/>
      <c r="AE110" s="1"/>
      <c r="AH110" s="1"/>
    </row>
    <row r="111" spans="1:34" ht="16.5" customHeight="1" x14ac:dyDescent="0.25">
      <c r="P111" s="96">
        <f>SUM(P100:V100)</f>
        <v>200</v>
      </c>
      <c r="Q111" s="97"/>
      <c r="R111" s="97"/>
      <c r="S111" s="97"/>
      <c r="T111" s="97"/>
      <c r="U111" s="97"/>
      <c r="V111" s="98"/>
      <c r="AH111" s="7"/>
    </row>
    <row r="112" spans="1:34" ht="16.5" customHeight="1" x14ac:dyDescent="0.2">
      <c r="AH112" s="7"/>
    </row>
    <row r="113" spans="34:34" ht="16.5" customHeight="1" x14ac:dyDescent="0.2">
      <c r="AH113" s="7"/>
    </row>
    <row r="114" spans="34:34" ht="16.5" customHeight="1" x14ac:dyDescent="0.2"/>
    <row r="115" spans="34:34" ht="16.5" customHeight="1" x14ac:dyDescent="0.2">
      <c r="AH115" s="7"/>
    </row>
    <row r="116" spans="34:34" ht="16.5" customHeight="1" x14ac:dyDescent="0.2">
      <c r="AH116" s="7"/>
    </row>
    <row r="117" spans="34:34" ht="16.5" customHeight="1" x14ac:dyDescent="0.2">
      <c r="AH117" s="7"/>
    </row>
    <row r="118" spans="34:34" ht="16.5" customHeight="1" x14ac:dyDescent="0.2"/>
    <row r="119" spans="34:34" ht="16.5" customHeight="1" x14ac:dyDescent="0.2">
      <c r="AH119" s="7"/>
    </row>
    <row r="120" spans="34:34" ht="16.5" customHeight="1" x14ac:dyDescent="0.2">
      <c r="AH120" s="7"/>
    </row>
    <row r="121" spans="34:34" ht="16.5" customHeight="1" x14ac:dyDescent="0.2">
      <c r="AH121" s="7"/>
    </row>
    <row r="122" spans="34:34" ht="16.5" customHeight="1" x14ac:dyDescent="0.2"/>
    <row r="123" spans="34:34" ht="16.5" customHeight="1" x14ac:dyDescent="0.2">
      <c r="AH123" s="7"/>
    </row>
    <row r="124" spans="34:34" ht="16.5" customHeight="1" x14ac:dyDescent="0.2"/>
    <row r="125" spans="34:34" ht="16.5" customHeight="1" x14ac:dyDescent="0.2"/>
    <row r="126" spans="34:34" ht="16.5" customHeight="1" x14ac:dyDescent="0.2"/>
    <row r="127" spans="34:34" ht="16.5" customHeight="1" x14ac:dyDescent="0.2"/>
    <row r="128" spans="34:34"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sheetData>
  <mergeCells count="8">
    <mergeCell ref="O110:U110"/>
    <mergeCell ref="P111:V111"/>
    <mergeCell ref="I104:O104"/>
    <mergeCell ref="J105:P105"/>
    <mergeCell ref="K106:Q106"/>
    <mergeCell ref="L107:R107"/>
    <mergeCell ref="M108:S108"/>
    <mergeCell ref="N109:T109"/>
  </mergeCells>
  <conditionalFormatting sqref="A2:P46 W55:W57 X56:X57 Y56:Y62 Z56:Z63 W58:X62 AA56:AC71 W64:Z71 A48:P57 A47:B47 D47:P47 W2:AC54">
    <cfRule type="expression" dxfId="71" priority="4">
      <formula>0</formula>
    </cfRule>
  </conditionalFormatting>
  <conditionalFormatting sqref="X55:AC55 W63:Y63 W72:AC99">
    <cfRule type="expression" dxfId="70" priority="3">
      <formula>0</formula>
    </cfRule>
  </conditionalFormatting>
  <conditionalFormatting sqref="AD56:AD99 AD2:AD54">
    <cfRule type="expression" dxfId="1" priority="2">
      <formula>0</formula>
    </cfRule>
  </conditionalFormatting>
  <conditionalFormatting sqref="AD55">
    <cfRule type="expression" dxfId="0" priority="1">
      <formula>0</formula>
    </cfRule>
  </conditionalFormatting>
  <pageMargins left="0.7" right="0.7" top="0.75" bottom="0.75" header="0.3" footer="0.3"/>
  <pageSetup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4799-30D8-4A67-946A-13FF19420FA1}">
  <dimension ref="A1:R97"/>
  <sheetViews>
    <sheetView topLeftCell="A34" workbookViewId="0">
      <selection activeCell="I1" sqref="I1"/>
    </sheetView>
  </sheetViews>
  <sheetFormatPr defaultColWidth="8.85546875" defaultRowHeight="11.25" x14ac:dyDescent="0.2"/>
  <cols>
    <col min="1" max="1" width="6.7109375" style="1" bestFit="1" customWidth="1"/>
    <col min="2" max="2" width="6.5703125" style="1" bestFit="1" customWidth="1"/>
    <col min="3" max="3" width="7.42578125" style="1" bestFit="1" customWidth="1"/>
    <col min="4" max="4" width="10" style="1" bestFit="1" customWidth="1"/>
    <col min="5" max="5" width="15.140625" style="1" customWidth="1"/>
    <col min="6" max="6" width="13.140625" style="1" customWidth="1"/>
    <col min="7" max="7" width="9.28515625" style="1" bestFit="1" customWidth="1"/>
    <col min="8" max="8" width="9" style="1" bestFit="1" customWidth="1"/>
    <col min="9" max="9" width="9.28515625" style="1" bestFit="1" customWidth="1"/>
    <col min="10" max="10" width="4.42578125" style="55" customWidth="1"/>
    <col min="11" max="11" width="6.42578125" style="1" bestFit="1" customWidth="1"/>
    <col min="12" max="12" width="6.7109375" style="1" bestFit="1" customWidth="1"/>
    <col min="13" max="13" width="27.7109375" style="1" customWidth="1"/>
    <col min="14" max="14" width="22.7109375" style="1" customWidth="1"/>
    <col min="15" max="15" width="9.28515625" style="1" bestFit="1" customWidth="1"/>
    <col min="16" max="16" width="9.7109375" style="1" bestFit="1" customWidth="1"/>
    <col min="17" max="17" width="9.140625" style="1" bestFit="1" customWidth="1"/>
    <col min="18" max="18" width="9.5703125" style="1" bestFit="1" customWidth="1"/>
    <col min="19" max="16384" width="8.85546875" style="1"/>
  </cols>
  <sheetData>
    <row r="1" spans="2:18" ht="12.6" customHeight="1" x14ac:dyDescent="0.2">
      <c r="B1" s="1" t="s">
        <v>1</v>
      </c>
      <c r="C1" s="1" t="s">
        <v>2</v>
      </c>
      <c r="D1" s="1" t="s">
        <v>3</v>
      </c>
      <c r="E1" s="1" t="s">
        <v>4</v>
      </c>
      <c r="F1" s="1" t="s">
        <v>5</v>
      </c>
      <c r="G1" s="1" t="s">
        <v>6</v>
      </c>
      <c r="H1" s="1" t="s">
        <v>7</v>
      </c>
      <c r="I1" s="1" t="s">
        <v>927</v>
      </c>
      <c r="K1" s="1" t="s">
        <v>917</v>
      </c>
      <c r="L1" s="1" t="s">
        <v>251</v>
      </c>
      <c r="M1" s="1" t="s">
        <v>252</v>
      </c>
      <c r="N1" s="1" t="s">
        <v>8</v>
      </c>
      <c r="O1" s="1" t="s">
        <v>253</v>
      </c>
      <c r="P1" s="1" t="s">
        <v>919</v>
      </c>
    </row>
    <row r="2" spans="2:18" ht="12.6" customHeight="1" x14ac:dyDescent="0.2">
      <c r="K2" s="1">
        <v>78</v>
      </c>
      <c r="L2" s="1" t="s">
        <v>382</v>
      </c>
      <c r="M2" s="1" t="s">
        <v>375</v>
      </c>
      <c r="N2" s="1" t="s">
        <v>376</v>
      </c>
      <c r="O2" s="1">
        <v>38.9956934</v>
      </c>
      <c r="P2" s="1">
        <v>-77.751408600000005</v>
      </c>
      <c r="Q2" s="1">
        <f>IF(G2&gt;0,IF(O2&gt;0,G2-O2,),)</f>
        <v>0</v>
      </c>
      <c r="R2" s="1">
        <f>IF(H2&lt;0,IF(P2&lt;0,H2-P2,),)</f>
        <v>0</v>
      </c>
    </row>
    <row r="3" spans="2:18" ht="12.6" customHeight="1" x14ac:dyDescent="0.2">
      <c r="K3" s="1">
        <v>1</v>
      </c>
      <c r="L3" s="1">
        <v>1</v>
      </c>
      <c r="M3" s="1" t="s">
        <v>268</v>
      </c>
      <c r="O3" s="1">
        <v>39.035556</v>
      </c>
      <c r="P3" s="1">
        <v>-77.488332999999997</v>
      </c>
      <c r="Q3" s="1">
        <f t="shared" ref="Q3:Q32" si="0">IF(G3&gt;0,IF(O3&gt;0,G3-O3,),)</f>
        <v>0</v>
      </c>
      <c r="R3" s="1">
        <f t="shared" ref="R3:R66" si="1">IF(H3&lt;0,IF(P3&lt;0,H3-P3,),)</f>
        <v>0</v>
      </c>
    </row>
    <row r="4" spans="2:18" ht="12.6" customHeight="1" x14ac:dyDescent="0.2">
      <c r="B4" s="1" t="s">
        <v>89</v>
      </c>
      <c r="C4" s="1" t="s">
        <v>90</v>
      </c>
      <c r="D4" s="1" t="s">
        <v>162</v>
      </c>
      <c r="E4" s="1" t="s">
        <v>232</v>
      </c>
      <c r="F4" s="1" t="s">
        <v>233</v>
      </c>
      <c r="G4" s="1">
        <v>39.024158</v>
      </c>
      <c r="H4" s="1">
        <v>-77.496875000000003</v>
      </c>
      <c r="I4" s="1">
        <v>7</v>
      </c>
      <c r="K4" s="1">
        <v>2</v>
      </c>
      <c r="L4" s="1">
        <v>2</v>
      </c>
      <c r="M4" s="1" t="s">
        <v>269</v>
      </c>
      <c r="N4" s="1" t="s">
        <v>234</v>
      </c>
      <c r="O4" s="1">
        <v>39.024158</v>
      </c>
      <c r="P4" s="1">
        <v>-77.496875000000003</v>
      </c>
      <c r="Q4" s="1">
        <f t="shared" si="0"/>
        <v>0</v>
      </c>
      <c r="R4" s="1">
        <f t="shared" si="1"/>
        <v>0</v>
      </c>
    </row>
    <row r="5" spans="2:18" ht="12.6" customHeight="1" x14ac:dyDescent="0.2">
      <c r="K5" s="1">
        <v>3</v>
      </c>
      <c r="L5" s="1">
        <v>3</v>
      </c>
      <c r="M5" s="1" t="s">
        <v>270</v>
      </c>
      <c r="O5" s="1">
        <v>38.855600000000003</v>
      </c>
      <c r="P5" s="1">
        <v>-77.429199999999994</v>
      </c>
      <c r="Q5" s="1">
        <f t="shared" si="0"/>
        <v>0</v>
      </c>
      <c r="R5" s="1">
        <f t="shared" si="1"/>
        <v>0</v>
      </c>
    </row>
    <row r="6" spans="2:18" ht="12.6" customHeight="1" x14ac:dyDescent="0.2">
      <c r="K6" s="1">
        <v>4</v>
      </c>
      <c r="L6" s="1">
        <v>4</v>
      </c>
      <c r="M6" s="1" t="s">
        <v>271</v>
      </c>
      <c r="N6" s="1" t="s">
        <v>343</v>
      </c>
      <c r="O6" s="1">
        <v>39.144167000000003</v>
      </c>
      <c r="P6" s="1">
        <v>-77.536389</v>
      </c>
      <c r="Q6" s="1">
        <f t="shared" si="0"/>
        <v>0</v>
      </c>
      <c r="R6" s="1">
        <f t="shared" si="1"/>
        <v>0</v>
      </c>
    </row>
    <row r="7" spans="2:18" ht="12.6" customHeight="1" x14ac:dyDescent="0.2">
      <c r="K7" s="1">
        <v>61</v>
      </c>
      <c r="L7" s="1" t="s">
        <v>332</v>
      </c>
      <c r="M7" s="1" t="s">
        <v>327</v>
      </c>
      <c r="O7" s="1">
        <v>39.130600000000001</v>
      </c>
      <c r="P7" s="1">
        <v>-77.559100000000001</v>
      </c>
      <c r="Q7" s="1">
        <f t="shared" si="0"/>
        <v>0</v>
      </c>
      <c r="R7" s="1">
        <f t="shared" si="1"/>
        <v>0</v>
      </c>
    </row>
    <row r="8" spans="2:18" ht="12.6" customHeight="1" x14ac:dyDescent="0.2">
      <c r="B8" s="1" t="s">
        <v>89</v>
      </c>
      <c r="C8" s="1" t="s">
        <v>90</v>
      </c>
      <c r="D8" s="1" t="s">
        <v>162</v>
      </c>
      <c r="E8" s="1" t="s">
        <v>507</v>
      </c>
      <c r="F8" s="1" t="s">
        <v>508</v>
      </c>
      <c r="G8" s="1">
        <v>39.011413259999998</v>
      </c>
      <c r="H8" s="1">
        <v>-77.578687000000002</v>
      </c>
      <c r="I8" s="1">
        <v>7</v>
      </c>
      <c r="K8" s="1">
        <v>79</v>
      </c>
      <c r="L8" s="1" t="s">
        <v>382</v>
      </c>
      <c r="M8" s="1" t="s">
        <v>377</v>
      </c>
      <c r="O8" s="1">
        <v>39.011413259999998</v>
      </c>
      <c r="P8" s="1">
        <v>-77.578687000000002</v>
      </c>
      <c r="Q8" s="1">
        <f t="shared" si="0"/>
        <v>0</v>
      </c>
      <c r="R8" s="1">
        <f t="shared" si="1"/>
        <v>0</v>
      </c>
    </row>
    <row r="9" spans="2:18" ht="12.6" customHeight="1" x14ac:dyDescent="0.2">
      <c r="B9" s="1" t="s">
        <v>89</v>
      </c>
      <c r="C9" s="1" t="s">
        <v>90</v>
      </c>
      <c r="D9" s="1" t="s">
        <v>182</v>
      </c>
      <c r="E9" s="1" t="s">
        <v>222</v>
      </c>
      <c r="F9" s="1" t="s">
        <v>556</v>
      </c>
      <c r="G9" s="1">
        <v>38.913060000000002</v>
      </c>
      <c r="H9" s="1">
        <v>-77.890559999999994</v>
      </c>
      <c r="I9" s="1">
        <v>9</v>
      </c>
      <c r="K9" s="1">
        <v>5</v>
      </c>
      <c r="L9" s="1">
        <v>5</v>
      </c>
      <c r="M9" s="1" t="s">
        <v>272</v>
      </c>
      <c r="N9" s="1" t="s">
        <v>223</v>
      </c>
      <c r="O9" s="1">
        <v>38.913060000000002</v>
      </c>
      <c r="P9" s="1">
        <v>-77.890559999999994</v>
      </c>
      <c r="Q9" s="1">
        <f t="shared" si="0"/>
        <v>0</v>
      </c>
      <c r="R9" s="1">
        <f t="shared" si="1"/>
        <v>0</v>
      </c>
    </row>
    <row r="10" spans="2:18" ht="12" customHeight="1" x14ac:dyDescent="0.2">
      <c r="K10" s="1">
        <v>6</v>
      </c>
      <c r="L10" s="1">
        <v>6</v>
      </c>
      <c r="M10" s="1" t="s">
        <v>273</v>
      </c>
      <c r="O10" s="1">
        <v>38.893610000000002</v>
      </c>
      <c r="P10" s="1">
        <v>-77.904719999999998</v>
      </c>
      <c r="Q10" s="1">
        <f t="shared" si="0"/>
        <v>0</v>
      </c>
      <c r="R10" s="1">
        <f t="shared" si="1"/>
        <v>0</v>
      </c>
    </row>
    <row r="11" spans="2:18" ht="12.6" customHeight="1" x14ac:dyDescent="0.2">
      <c r="K11" s="1">
        <v>7</v>
      </c>
      <c r="L11" s="1">
        <v>7</v>
      </c>
      <c r="M11" s="1" t="s">
        <v>274</v>
      </c>
      <c r="O11" s="1">
        <v>38.984200000000001</v>
      </c>
      <c r="P11" s="1">
        <v>-77.5047</v>
      </c>
      <c r="Q11" s="1">
        <f t="shared" si="0"/>
        <v>0</v>
      </c>
      <c r="R11" s="1">
        <f t="shared" si="1"/>
        <v>0</v>
      </c>
    </row>
    <row r="12" spans="2:18" ht="12.6" customHeight="1" x14ac:dyDescent="0.2">
      <c r="B12" s="1" t="s">
        <v>89</v>
      </c>
      <c r="C12" s="1" t="s">
        <v>90</v>
      </c>
      <c r="D12" s="1" t="s">
        <v>162</v>
      </c>
      <c r="E12" s="1" t="s">
        <v>250</v>
      </c>
      <c r="F12" s="1" t="s">
        <v>881</v>
      </c>
      <c r="G12" s="1">
        <v>38.963979000000002</v>
      </c>
      <c r="H12" s="1">
        <v>-77.559416999999996</v>
      </c>
      <c r="I12" s="1">
        <v>8</v>
      </c>
      <c r="K12" s="1">
        <v>80</v>
      </c>
      <c r="L12" s="1" t="s">
        <v>382</v>
      </c>
      <c r="M12" s="1" t="s">
        <v>378</v>
      </c>
      <c r="N12" s="1" t="s">
        <v>379</v>
      </c>
      <c r="O12" s="1">
        <v>38.965071999999999</v>
      </c>
      <c r="P12" s="1">
        <v>-77.563944000000006</v>
      </c>
      <c r="Q12" s="1">
        <f t="shared" si="0"/>
        <v>-1.0929999999973461E-3</v>
      </c>
      <c r="R12" s="1">
        <f t="shared" si="1"/>
        <v>4.5270000000101618E-3</v>
      </c>
    </row>
    <row r="13" spans="2:18" ht="12.6" customHeight="1" x14ac:dyDescent="0.2">
      <c r="K13" s="1">
        <v>8</v>
      </c>
      <c r="L13" s="1">
        <v>8</v>
      </c>
      <c r="M13" s="1" t="s">
        <v>275</v>
      </c>
      <c r="O13" s="1">
        <v>39.048889000000003</v>
      </c>
      <c r="P13" s="1">
        <v>-77.431667000000004</v>
      </c>
      <c r="Q13" s="1">
        <f t="shared" si="0"/>
        <v>0</v>
      </c>
      <c r="R13" s="1">
        <f t="shared" si="1"/>
        <v>0</v>
      </c>
    </row>
    <row r="14" spans="2:18" ht="12.6" customHeight="1" x14ac:dyDescent="0.2">
      <c r="K14" s="1">
        <v>9</v>
      </c>
      <c r="L14" s="1">
        <v>9</v>
      </c>
      <c r="M14" s="1" t="s">
        <v>276</v>
      </c>
      <c r="O14" s="1">
        <v>38.984082999999998</v>
      </c>
      <c r="P14" s="1">
        <v>-77.498182999999997</v>
      </c>
      <c r="Q14" s="1">
        <f t="shared" si="0"/>
        <v>0</v>
      </c>
      <c r="R14" s="1">
        <f t="shared" si="1"/>
        <v>0</v>
      </c>
    </row>
    <row r="15" spans="2:18" ht="12.6" customHeight="1" x14ac:dyDescent="0.2">
      <c r="K15" s="1">
        <v>60</v>
      </c>
      <c r="L15" s="1" t="s">
        <v>400</v>
      </c>
      <c r="M15" s="1" t="s">
        <v>326</v>
      </c>
      <c r="O15" s="1">
        <v>38.751080000000002</v>
      </c>
      <c r="P15" s="1">
        <v>-77.558959999999999</v>
      </c>
      <c r="Q15" s="1">
        <f t="shared" si="0"/>
        <v>0</v>
      </c>
      <c r="R15" s="1">
        <f t="shared" si="1"/>
        <v>0</v>
      </c>
    </row>
    <row r="16" spans="2:18" ht="12.6" customHeight="1" x14ac:dyDescent="0.2">
      <c r="K16" s="1">
        <v>10</v>
      </c>
      <c r="L16" s="1">
        <v>11</v>
      </c>
      <c r="M16" s="1" t="s">
        <v>277</v>
      </c>
      <c r="O16" s="1">
        <v>39.051859999999998</v>
      </c>
      <c r="P16" s="1">
        <v>-77.432477000000006</v>
      </c>
      <c r="Q16" s="1">
        <f t="shared" si="0"/>
        <v>0</v>
      </c>
      <c r="R16" s="1">
        <f t="shared" si="1"/>
        <v>0</v>
      </c>
    </row>
    <row r="17" spans="1:18" ht="12.6" customHeight="1" x14ac:dyDescent="0.2">
      <c r="K17" s="1">
        <v>11</v>
      </c>
      <c r="L17" s="1">
        <v>12</v>
      </c>
      <c r="M17" s="1" t="s">
        <v>278</v>
      </c>
      <c r="O17" s="1">
        <v>38.804361</v>
      </c>
      <c r="P17" s="1">
        <v>-77.556977000000003</v>
      </c>
      <c r="Q17" s="1">
        <f t="shared" si="0"/>
        <v>0</v>
      </c>
      <c r="R17" s="1">
        <f t="shared" si="1"/>
        <v>0</v>
      </c>
    </row>
    <row r="18" spans="1:18" ht="12.6" customHeight="1" x14ac:dyDescent="0.2">
      <c r="A18" s="1" t="s">
        <v>918</v>
      </c>
      <c r="B18" s="1" t="s">
        <v>89</v>
      </c>
      <c r="C18" s="1" t="s">
        <v>90</v>
      </c>
      <c r="D18" s="1" t="s">
        <v>106</v>
      </c>
      <c r="E18" s="1" t="s">
        <v>198</v>
      </c>
      <c r="F18" s="1" t="s">
        <v>199</v>
      </c>
      <c r="G18" s="1">
        <v>38.850900000000003</v>
      </c>
      <c r="H18" s="1">
        <v>-77.635199999999998</v>
      </c>
      <c r="I18" s="1">
        <v>6</v>
      </c>
      <c r="Q18" s="1">
        <f t="shared" si="0"/>
        <v>0</v>
      </c>
      <c r="R18" s="1">
        <f t="shared" si="1"/>
        <v>0</v>
      </c>
    </row>
    <row r="19" spans="1:18" ht="12.6" customHeight="1" x14ac:dyDescent="0.2">
      <c r="A19" s="1" t="s">
        <v>918</v>
      </c>
      <c r="B19" s="1" t="s">
        <v>89</v>
      </c>
      <c r="C19" s="1" t="s">
        <v>90</v>
      </c>
      <c r="D19" s="1" t="s">
        <v>162</v>
      </c>
      <c r="E19" s="1" t="s">
        <v>563</v>
      </c>
      <c r="F19" s="1" t="s">
        <v>564</v>
      </c>
      <c r="G19" s="1">
        <v>39.274270999999999</v>
      </c>
      <c r="H19" s="1">
        <v>-77.557479999999998</v>
      </c>
      <c r="I19" s="1">
        <v>11</v>
      </c>
      <c r="Q19" s="1">
        <f t="shared" si="0"/>
        <v>0</v>
      </c>
      <c r="R19" s="1">
        <f t="shared" si="1"/>
        <v>0</v>
      </c>
    </row>
    <row r="20" spans="1:18" ht="12.6" customHeight="1" x14ac:dyDescent="0.2">
      <c r="K20" s="1">
        <v>12</v>
      </c>
      <c r="L20" s="1">
        <v>13</v>
      </c>
      <c r="M20" s="1" t="s">
        <v>279</v>
      </c>
      <c r="O20" s="1">
        <v>39.220782999999997</v>
      </c>
      <c r="P20" s="1">
        <v>-77.535081000000005</v>
      </c>
      <c r="Q20" s="1">
        <f t="shared" si="0"/>
        <v>0</v>
      </c>
      <c r="R20" s="1">
        <f t="shared" si="1"/>
        <v>0</v>
      </c>
    </row>
    <row r="21" spans="1:18" ht="12.6" customHeight="1" x14ac:dyDescent="0.2">
      <c r="K21" s="1">
        <v>13</v>
      </c>
      <c r="L21" s="1">
        <v>14</v>
      </c>
      <c r="M21" s="1" t="s">
        <v>280</v>
      </c>
      <c r="O21" s="1">
        <v>38.927500000000002</v>
      </c>
      <c r="P21" s="1">
        <v>-77.800280000000001</v>
      </c>
      <c r="Q21" s="1">
        <f t="shared" si="0"/>
        <v>0</v>
      </c>
      <c r="R21" s="1">
        <f t="shared" si="1"/>
        <v>0</v>
      </c>
    </row>
    <row r="22" spans="1:18" ht="12.6" customHeight="1" x14ac:dyDescent="0.2">
      <c r="B22" s="1" t="s">
        <v>89</v>
      </c>
      <c r="C22" s="1" t="s">
        <v>90</v>
      </c>
      <c r="D22" s="1" t="s">
        <v>182</v>
      </c>
      <c r="E22" s="1" t="s">
        <v>204</v>
      </c>
      <c r="F22" s="1" t="s">
        <v>572</v>
      </c>
      <c r="G22" s="1">
        <v>38.933059999999998</v>
      </c>
      <c r="H22" s="1">
        <v>-77.807779999999994</v>
      </c>
      <c r="I22" s="1">
        <v>10</v>
      </c>
      <c r="K22" s="1">
        <v>14</v>
      </c>
      <c r="L22" s="1">
        <v>15</v>
      </c>
      <c r="M22" s="1" t="s">
        <v>281</v>
      </c>
      <c r="N22" s="1" t="s">
        <v>205</v>
      </c>
      <c r="O22" s="1">
        <v>38.933059999999998</v>
      </c>
      <c r="P22" s="1">
        <v>-77.807779999999994</v>
      </c>
      <c r="Q22" s="1">
        <f t="shared" si="0"/>
        <v>0</v>
      </c>
      <c r="R22" s="1">
        <f t="shared" si="1"/>
        <v>0</v>
      </c>
    </row>
    <row r="23" spans="1:18" ht="12.6" customHeight="1" x14ac:dyDescent="0.2">
      <c r="B23" s="1" t="s">
        <v>89</v>
      </c>
      <c r="C23" s="1" t="s">
        <v>90</v>
      </c>
      <c r="D23" s="1" t="s">
        <v>162</v>
      </c>
      <c r="E23" s="1" t="s">
        <v>165</v>
      </c>
      <c r="F23" s="1" t="s">
        <v>166</v>
      </c>
      <c r="G23" s="1">
        <v>39.091200000000001</v>
      </c>
      <c r="H23" s="1">
        <v>-77.683999999999997</v>
      </c>
      <c r="I23" s="1">
        <v>11</v>
      </c>
      <c r="K23" s="1">
        <v>15</v>
      </c>
      <c r="L23" s="1">
        <v>16</v>
      </c>
      <c r="M23" s="1" t="s">
        <v>282</v>
      </c>
      <c r="O23" s="1">
        <v>39.091200000000001</v>
      </c>
      <c r="P23" s="1">
        <v>-77.683999999999997</v>
      </c>
      <c r="Q23" s="1">
        <f t="shared" si="0"/>
        <v>0</v>
      </c>
      <c r="R23" s="1">
        <f t="shared" si="1"/>
        <v>0</v>
      </c>
    </row>
    <row r="24" spans="1:18" ht="12.6" customHeight="1" x14ac:dyDescent="0.2">
      <c r="B24" s="1" t="s">
        <v>89</v>
      </c>
      <c r="C24" s="1" t="s">
        <v>90</v>
      </c>
      <c r="D24" s="1" t="s">
        <v>182</v>
      </c>
      <c r="E24" s="1" t="s">
        <v>165</v>
      </c>
      <c r="F24" s="1" t="s">
        <v>594</v>
      </c>
      <c r="G24" s="1">
        <v>38.946939999999998</v>
      </c>
      <c r="H24" s="1">
        <v>-77.938059999999993</v>
      </c>
      <c r="I24" s="1">
        <v>9</v>
      </c>
      <c r="K24" s="1">
        <v>16</v>
      </c>
      <c r="L24" s="1">
        <v>17</v>
      </c>
      <c r="M24" s="1" t="s">
        <v>283</v>
      </c>
      <c r="N24" s="1" t="s">
        <v>206</v>
      </c>
      <c r="O24" s="1">
        <v>38.946939999999998</v>
      </c>
      <c r="P24" s="1">
        <v>-77.938059999999993</v>
      </c>
      <c r="Q24" s="1">
        <f t="shared" si="0"/>
        <v>0</v>
      </c>
      <c r="R24" s="1">
        <f t="shared" si="1"/>
        <v>0</v>
      </c>
    </row>
    <row r="25" spans="1:18" ht="12.6" customHeight="1" x14ac:dyDescent="0.2">
      <c r="K25" s="1">
        <v>19</v>
      </c>
      <c r="L25" s="1">
        <v>20</v>
      </c>
      <c r="M25" s="1" t="s">
        <v>285</v>
      </c>
      <c r="O25" s="1">
        <v>38.891702000000002</v>
      </c>
      <c r="P25" s="1">
        <v>-77.470573999999999</v>
      </c>
      <c r="Q25" s="1">
        <f t="shared" si="0"/>
        <v>0</v>
      </c>
      <c r="R25" s="1">
        <f t="shared" si="1"/>
        <v>0</v>
      </c>
    </row>
    <row r="26" spans="1:18" ht="12.6" customHeight="1" x14ac:dyDescent="0.2">
      <c r="B26" s="1" t="s">
        <v>89</v>
      </c>
      <c r="C26" s="1" t="s">
        <v>90</v>
      </c>
      <c r="D26" s="1" t="s">
        <v>91</v>
      </c>
      <c r="E26" s="1" t="s">
        <v>285</v>
      </c>
      <c r="F26" s="1" t="s">
        <v>486</v>
      </c>
      <c r="G26" s="1">
        <v>38.82114</v>
      </c>
      <c r="H26" s="1">
        <v>-77.465450000000004</v>
      </c>
      <c r="I26" s="1">
        <v>6.333333333333333</v>
      </c>
      <c r="K26" s="1">
        <v>77</v>
      </c>
      <c r="L26" s="1" t="s">
        <v>382</v>
      </c>
      <c r="M26" s="1" t="s">
        <v>374</v>
      </c>
      <c r="O26" s="1">
        <v>38.82114</v>
      </c>
      <c r="P26" s="1">
        <v>-77.465450000000004</v>
      </c>
      <c r="Q26" s="1">
        <f t="shared" si="0"/>
        <v>0</v>
      </c>
      <c r="R26" s="1">
        <f t="shared" si="1"/>
        <v>0</v>
      </c>
    </row>
    <row r="27" spans="1:18" ht="12.6" customHeight="1" x14ac:dyDescent="0.2">
      <c r="K27" s="1">
        <v>18</v>
      </c>
      <c r="L27" s="1">
        <v>18</v>
      </c>
      <c r="M27" s="1" t="s">
        <v>284</v>
      </c>
      <c r="O27" s="1">
        <v>38.801099999999998</v>
      </c>
      <c r="P27" s="1">
        <v>-77.469899999999996</v>
      </c>
      <c r="Q27" s="1">
        <f t="shared" si="0"/>
        <v>0</v>
      </c>
      <c r="R27" s="1">
        <f t="shared" si="1"/>
        <v>0</v>
      </c>
    </row>
    <row r="28" spans="1:18" ht="12.6" customHeight="1" x14ac:dyDescent="0.2">
      <c r="B28" s="1" t="s">
        <v>89</v>
      </c>
      <c r="C28" s="1" t="s">
        <v>90</v>
      </c>
      <c r="D28" s="1" t="s">
        <v>162</v>
      </c>
      <c r="E28" s="1" t="s">
        <v>579</v>
      </c>
      <c r="F28" s="1" t="s">
        <v>579</v>
      </c>
      <c r="G28" s="1">
        <v>39.112709000000002</v>
      </c>
      <c r="H28" s="1">
        <v>77.598332999999997</v>
      </c>
      <c r="I28" s="1">
        <v>8</v>
      </c>
      <c r="K28" s="1">
        <v>81</v>
      </c>
      <c r="L28" s="1" t="s">
        <v>382</v>
      </c>
      <c r="M28" s="1" t="s">
        <v>380</v>
      </c>
      <c r="N28" s="1" t="s">
        <v>381</v>
      </c>
      <c r="O28" s="1">
        <v>39.112709000000002</v>
      </c>
      <c r="P28" s="1">
        <v>77.598332999999997</v>
      </c>
      <c r="Q28" s="1">
        <f t="shared" si="0"/>
        <v>0</v>
      </c>
      <c r="R28" s="1">
        <f t="shared" si="1"/>
        <v>0</v>
      </c>
    </row>
    <row r="29" spans="1:18" ht="12.6" customHeight="1" x14ac:dyDescent="0.2">
      <c r="A29" s="1" t="s">
        <v>918</v>
      </c>
      <c r="B29" s="1" t="s">
        <v>89</v>
      </c>
      <c r="C29" s="1" t="s">
        <v>90</v>
      </c>
      <c r="D29" s="1" t="s">
        <v>162</v>
      </c>
      <c r="E29" s="1" t="s">
        <v>579</v>
      </c>
      <c r="F29" s="1" t="s">
        <v>587</v>
      </c>
      <c r="G29" s="1">
        <v>39.102293000000003</v>
      </c>
      <c r="H29" s="1">
        <v>-77.584988999999993</v>
      </c>
      <c r="I29" s="1">
        <v>5</v>
      </c>
      <c r="Q29" s="1">
        <f t="shared" si="0"/>
        <v>0</v>
      </c>
      <c r="R29" s="1">
        <f t="shared" si="1"/>
        <v>0</v>
      </c>
    </row>
    <row r="30" spans="1:18" ht="12.6" customHeight="1" x14ac:dyDescent="0.2">
      <c r="B30" s="1" t="s">
        <v>89</v>
      </c>
      <c r="C30" s="1" t="s">
        <v>90</v>
      </c>
      <c r="D30" s="1" t="s">
        <v>182</v>
      </c>
      <c r="E30" s="1" t="s">
        <v>207</v>
      </c>
      <c r="F30" s="1" t="s">
        <v>607</v>
      </c>
      <c r="G30" s="1">
        <v>38.943300000000001</v>
      </c>
      <c r="H30" s="1">
        <v>-77.89528</v>
      </c>
      <c r="I30" s="1">
        <v>10</v>
      </c>
      <c r="K30" s="1">
        <v>20</v>
      </c>
      <c r="L30" s="1">
        <v>21</v>
      </c>
      <c r="M30" s="1" t="s">
        <v>286</v>
      </c>
      <c r="N30" s="1" t="s">
        <v>208</v>
      </c>
      <c r="O30" s="1">
        <v>38.943300000000001</v>
      </c>
      <c r="P30" s="1">
        <v>-77.89528</v>
      </c>
      <c r="Q30" s="1">
        <f t="shared" si="0"/>
        <v>0</v>
      </c>
      <c r="R30" s="1">
        <f t="shared" si="1"/>
        <v>0</v>
      </c>
    </row>
    <row r="31" spans="1:18" ht="12.6" customHeight="1" x14ac:dyDescent="0.2">
      <c r="K31" s="1">
        <v>30</v>
      </c>
      <c r="L31" s="1">
        <v>30</v>
      </c>
      <c r="M31" s="1" t="s">
        <v>176</v>
      </c>
      <c r="O31" s="1">
        <v>38.913890000000002</v>
      </c>
      <c r="P31" s="1">
        <v>-77.89</v>
      </c>
      <c r="Q31" s="1">
        <f t="shared" si="0"/>
        <v>0</v>
      </c>
      <c r="R31" s="1">
        <f t="shared" si="1"/>
        <v>0</v>
      </c>
    </row>
    <row r="32" spans="1:18" ht="12.6" customHeight="1" x14ac:dyDescent="0.2">
      <c r="B32" s="1" t="s">
        <v>89</v>
      </c>
      <c r="C32" s="1" t="s">
        <v>90</v>
      </c>
      <c r="D32" s="1" t="s">
        <v>162</v>
      </c>
      <c r="E32" s="1" t="s">
        <v>176</v>
      </c>
      <c r="F32" s="1" t="s">
        <v>617</v>
      </c>
      <c r="G32" s="1">
        <v>39.091189</v>
      </c>
      <c r="H32" s="1">
        <v>-77.502038999999996</v>
      </c>
      <c r="I32" s="1">
        <v>7</v>
      </c>
      <c r="K32" s="1">
        <v>76</v>
      </c>
      <c r="L32" s="1" t="s">
        <v>382</v>
      </c>
      <c r="M32" s="1" t="s">
        <v>372</v>
      </c>
      <c r="N32" s="1" t="s">
        <v>373</v>
      </c>
      <c r="O32" s="1">
        <v>39.091189</v>
      </c>
      <c r="P32" s="1">
        <v>-77.502038999999996</v>
      </c>
      <c r="Q32" s="1">
        <f t="shared" si="0"/>
        <v>0</v>
      </c>
      <c r="R32" s="1">
        <f t="shared" si="1"/>
        <v>0</v>
      </c>
    </row>
    <row r="33" spans="1:18" ht="12.6" customHeight="1" x14ac:dyDescent="0.2">
      <c r="K33" s="1">
        <v>21</v>
      </c>
      <c r="L33" s="1">
        <v>22</v>
      </c>
      <c r="M33" s="1" t="s">
        <v>287</v>
      </c>
      <c r="O33" s="1">
        <v>38.905279999999998</v>
      </c>
      <c r="P33" s="1">
        <v>77.992500000000007</v>
      </c>
      <c r="Q33" s="1">
        <f t="shared" ref="Q33:Q43" si="2">IF(G33&gt;0,IF(O33&gt;0,G33-O33,),)</f>
        <v>0</v>
      </c>
      <c r="R33" s="1">
        <f t="shared" si="1"/>
        <v>0</v>
      </c>
    </row>
    <row r="34" spans="1:18" ht="12.6" customHeight="1" x14ac:dyDescent="0.2">
      <c r="K34" s="1">
        <v>22</v>
      </c>
      <c r="L34" s="1">
        <v>23</v>
      </c>
      <c r="M34" s="1" t="s">
        <v>288</v>
      </c>
      <c r="O34" s="1">
        <v>38.905279999999998</v>
      </c>
      <c r="P34" s="1">
        <v>-78.029722000000007</v>
      </c>
      <c r="Q34" s="1">
        <f t="shared" si="2"/>
        <v>0</v>
      </c>
      <c r="R34" s="1">
        <f t="shared" si="1"/>
        <v>0</v>
      </c>
    </row>
    <row r="35" spans="1:18" ht="12.6" customHeight="1" x14ac:dyDescent="0.2">
      <c r="K35" s="1">
        <v>24</v>
      </c>
      <c r="L35" s="1">
        <v>24</v>
      </c>
      <c r="M35" s="1" t="s">
        <v>291</v>
      </c>
      <c r="O35" s="1">
        <v>39.0244</v>
      </c>
      <c r="P35" s="1">
        <v>-77.685000000000002</v>
      </c>
      <c r="Q35" s="1">
        <f t="shared" si="2"/>
        <v>0</v>
      </c>
      <c r="R35" s="1">
        <f t="shared" si="1"/>
        <v>0</v>
      </c>
    </row>
    <row r="36" spans="1:18" ht="12.6" customHeight="1" x14ac:dyDescent="0.2">
      <c r="K36" s="1">
        <v>25</v>
      </c>
      <c r="L36" s="1">
        <v>25</v>
      </c>
      <c r="M36" s="1" t="s">
        <v>292</v>
      </c>
      <c r="O36" s="1">
        <v>38.986939999999997</v>
      </c>
      <c r="P36" s="1">
        <v>-77.79083</v>
      </c>
      <c r="Q36" s="1">
        <f t="shared" si="2"/>
        <v>0</v>
      </c>
      <c r="R36" s="1">
        <f t="shared" si="1"/>
        <v>0</v>
      </c>
    </row>
    <row r="37" spans="1:18" ht="12.6" customHeight="1" x14ac:dyDescent="0.2">
      <c r="B37" s="1" t="s">
        <v>89</v>
      </c>
      <c r="C37" s="1" t="s">
        <v>90</v>
      </c>
      <c r="D37" s="1" t="s">
        <v>182</v>
      </c>
      <c r="E37" s="1" t="s">
        <v>176</v>
      </c>
      <c r="F37" s="1" t="s">
        <v>655</v>
      </c>
      <c r="G37" s="1">
        <v>38.935830000000003</v>
      </c>
      <c r="H37" s="1">
        <v>-77.870559999999998</v>
      </c>
      <c r="I37" s="1">
        <v>11</v>
      </c>
      <c r="K37" s="1">
        <v>26</v>
      </c>
      <c r="L37" s="1">
        <v>26</v>
      </c>
      <c r="M37" s="1" t="s">
        <v>293</v>
      </c>
      <c r="N37" s="1" t="s">
        <v>220</v>
      </c>
      <c r="O37" s="1">
        <v>38.935830000000003</v>
      </c>
      <c r="P37" s="1">
        <v>-77.870559999999998</v>
      </c>
      <c r="Q37" s="1">
        <f t="shared" si="2"/>
        <v>0</v>
      </c>
      <c r="R37" s="1">
        <f t="shared" si="1"/>
        <v>0</v>
      </c>
    </row>
    <row r="38" spans="1:18" ht="12.6" customHeight="1" x14ac:dyDescent="0.2">
      <c r="K38" s="1">
        <v>27</v>
      </c>
      <c r="L38" s="1">
        <v>27</v>
      </c>
      <c r="M38" s="1" t="s">
        <v>294</v>
      </c>
      <c r="O38" s="1">
        <v>38.913609999999998</v>
      </c>
      <c r="P38" s="1">
        <v>-77.923330000000007</v>
      </c>
      <c r="Q38" s="1">
        <f t="shared" si="2"/>
        <v>0</v>
      </c>
      <c r="R38" s="1">
        <f t="shared" si="1"/>
        <v>0</v>
      </c>
    </row>
    <row r="39" spans="1:18" ht="12.6" customHeight="1" x14ac:dyDescent="0.2">
      <c r="K39" s="1">
        <v>23</v>
      </c>
      <c r="M39" s="1" t="s">
        <v>290</v>
      </c>
      <c r="O39" s="1">
        <v>39.098821999999998</v>
      </c>
      <c r="P39" s="1">
        <v>-77.496486000000004</v>
      </c>
      <c r="Q39" s="1">
        <f t="shared" si="2"/>
        <v>0</v>
      </c>
      <c r="R39" s="1">
        <f t="shared" si="1"/>
        <v>0</v>
      </c>
    </row>
    <row r="40" spans="1:18" ht="12.6" customHeight="1" x14ac:dyDescent="0.2">
      <c r="B40" s="1" t="s">
        <v>89</v>
      </c>
      <c r="C40" s="1" t="s">
        <v>90</v>
      </c>
      <c r="D40" s="1" t="s">
        <v>162</v>
      </c>
      <c r="E40" s="1" t="s">
        <v>447</v>
      </c>
      <c r="F40" s="1" t="s">
        <v>448</v>
      </c>
      <c r="G40" s="1">
        <v>39.023099999999999</v>
      </c>
      <c r="H40" s="1">
        <v>-77.5886</v>
      </c>
      <c r="I40" s="1">
        <v>7</v>
      </c>
      <c r="K40" s="1">
        <v>28</v>
      </c>
      <c r="L40" s="1">
        <v>28</v>
      </c>
      <c r="M40" s="1" t="s">
        <v>295</v>
      </c>
      <c r="O40" s="1">
        <v>39.023099999999999</v>
      </c>
      <c r="P40" s="1">
        <v>-77.5886</v>
      </c>
      <c r="Q40" s="1">
        <f t="shared" si="2"/>
        <v>0</v>
      </c>
      <c r="R40" s="1">
        <f t="shared" si="1"/>
        <v>0</v>
      </c>
    </row>
    <row r="41" spans="1:18" ht="12.6" customHeight="1" x14ac:dyDescent="0.2">
      <c r="K41" s="1">
        <v>29</v>
      </c>
      <c r="L41" s="1">
        <v>29</v>
      </c>
      <c r="M41" s="1" t="s">
        <v>296</v>
      </c>
      <c r="O41" s="1">
        <v>39.028350000000003</v>
      </c>
      <c r="P41" s="1">
        <v>-77.590549999999993</v>
      </c>
      <c r="Q41" s="1">
        <f t="shared" si="2"/>
        <v>0</v>
      </c>
      <c r="R41" s="1">
        <f t="shared" si="1"/>
        <v>0</v>
      </c>
    </row>
    <row r="42" spans="1:18" ht="12.6" customHeight="1" x14ac:dyDescent="0.2">
      <c r="B42" s="1" t="s">
        <v>89</v>
      </c>
      <c r="C42" s="1" t="s">
        <v>90</v>
      </c>
      <c r="D42" s="1" t="s">
        <v>162</v>
      </c>
      <c r="E42" s="1" t="s">
        <v>814</v>
      </c>
      <c r="F42" s="1" t="s">
        <v>815</v>
      </c>
      <c r="G42" s="1">
        <v>39.036569999999998</v>
      </c>
      <c r="H42" s="1">
        <v>-77.532168999999996</v>
      </c>
      <c r="I42" s="1">
        <v>9</v>
      </c>
      <c r="K42" s="1">
        <v>87</v>
      </c>
      <c r="L42" s="1" t="s">
        <v>401</v>
      </c>
      <c r="M42" s="1" t="s">
        <v>388</v>
      </c>
      <c r="N42" s="1" t="s">
        <v>389</v>
      </c>
      <c r="O42" s="1">
        <v>39.036569999999998</v>
      </c>
      <c r="P42" s="1">
        <v>-77.532168999999996</v>
      </c>
      <c r="Q42" s="1">
        <f t="shared" si="2"/>
        <v>0</v>
      </c>
      <c r="R42" s="1">
        <f t="shared" si="1"/>
        <v>0</v>
      </c>
    </row>
    <row r="43" spans="1:18" x14ac:dyDescent="0.2">
      <c r="B43" s="1" t="s">
        <v>89</v>
      </c>
      <c r="C43" s="1" t="s">
        <v>90</v>
      </c>
      <c r="D43" s="1" t="s">
        <v>162</v>
      </c>
      <c r="E43" s="1" t="s">
        <v>640</v>
      </c>
      <c r="F43" s="1" t="s">
        <v>641</v>
      </c>
      <c r="G43" s="1">
        <v>38.992769199999998</v>
      </c>
      <c r="H43" s="1">
        <v>-77.879936200000003</v>
      </c>
      <c r="I43" s="1">
        <v>10</v>
      </c>
      <c r="K43" s="1">
        <v>82</v>
      </c>
      <c r="L43" s="1" t="s">
        <v>401</v>
      </c>
      <c r="M43" s="1" t="s">
        <v>390</v>
      </c>
      <c r="N43" s="1" t="s">
        <v>391</v>
      </c>
      <c r="O43" s="1">
        <v>38.992769199999998</v>
      </c>
      <c r="P43" s="1">
        <v>-77.879936200000003</v>
      </c>
      <c r="Q43" s="1">
        <f t="shared" si="2"/>
        <v>0</v>
      </c>
      <c r="R43" s="1">
        <f t="shared" si="1"/>
        <v>0</v>
      </c>
    </row>
    <row r="44" spans="1:18" x14ac:dyDescent="0.2">
      <c r="B44" s="1" t="s">
        <v>89</v>
      </c>
      <c r="C44" s="1" t="s">
        <v>90</v>
      </c>
      <c r="D44" s="1" t="s">
        <v>182</v>
      </c>
      <c r="E44" s="1" t="s">
        <v>662</v>
      </c>
      <c r="F44" s="1" t="s">
        <v>663</v>
      </c>
      <c r="G44" s="1">
        <v>38.879533000000002</v>
      </c>
      <c r="H44" s="1">
        <v>-77.872296000000006</v>
      </c>
      <c r="I44" s="1">
        <v>8</v>
      </c>
      <c r="K44" s="1">
        <v>83</v>
      </c>
      <c r="L44" s="1" t="s">
        <v>401</v>
      </c>
      <c r="M44" s="1" t="s">
        <v>392</v>
      </c>
      <c r="N44" s="1" t="s">
        <v>393</v>
      </c>
      <c r="O44" s="1">
        <v>38.879533000000002</v>
      </c>
      <c r="P44" s="1">
        <v>-77.872296000000006</v>
      </c>
      <c r="Q44" s="1">
        <f t="shared" ref="Q44:Q55" si="3">IF(G44&gt;0,IF(O44&gt;0,G44-O44,),)</f>
        <v>0</v>
      </c>
      <c r="R44" s="1">
        <f t="shared" ref="R44:R55" si="4">IF(H44&lt;0,IF(P44&lt;0,H44-P44,),)</f>
        <v>0</v>
      </c>
    </row>
    <row r="45" spans="1:18" x14ac:dyDescent="0.2">
      <c r="A45" s="1" t="s">
        <v>918</v>
      </c>
      <c r="B45" s="1" t="s">
        <v>89</v>
      </c>
      <c r="C45" s="1" t="s">
        <v>90</v>
      </c>
      <c r="D45" s="1" t="s">
        <v>182</v>
      </c>
      <c r="E45" s="1" t="s">
        <v>183</v>
      </c>
      <c r="F45" s="1" t="s">
        <v>632</v>
      </c>
      <c r="G45" s="1">
        <v>38.905279999999998</v>
      </c>
      <c r="H45" s="1">
        <v>-78.029722000000007</v>
      </c>
      <c r="I45" s="1">
        <v>9</v>
      </c>
      <c r="Q45" s="1">
        <f t="shared" si="3"/>
        <v>0</v>
      </c>
      <c r="R45" s="1">
        <f t="shared" si="4"/>
        <v>0</v>
      </c>
    </row>
    <row r="46" spans="1:18" x14ac:dyDescent="0.2">
      <c r="A46" s="1" t="s">
        <v>918</v>
      </c>
      <c r="B46" s="1" t="s">
        <v>89</v>
      </c>
      <c r="C46" s="1" t="s">
        <v>90</v>
      </c>
      <c r="D46" s="1" t="s">
        <v>162</v>
      </c>
      <c r="E46" s="1" t="s">
        <v>176</v>
      </c>
      <c r="F46" s="1" t="s">
        <v>685</v>
      </c>
      <c r="G46" s="1">
        <v>38.986939999999997</v>
      </c>
      <c r="H46" s="1">
        <v>-77.79083</v>
      </c>
      <c r="I46" s="1">
        <v>10</v>
      </c>
      <c r="Q46" s="1">
        <f t="shared" si="3"/>
        <v>0</v>
      </c>
      <c r="R46" s="1">
        <f t="shared" si="4"/>
        <v>0</v>
      </c>
    </row>
    <row r="47" spans="1:18" x14ac:dyDescent="0.2">
      <c r="K47" s="1">
        <v>59</v>
      </c>
      <c r="L47" s="1" t="s">
        <v>332</v>
      </c>
      <c r="M47" s="1" t="s">
        <v>245</v>
      </c>
      <c r="O47" s="1">
        <v>39.05071512</v>
      </c>
      <c r="P47" s="1">
        <v>-77.397382809940495</v>
      </c>
      <c r="Q47" s="1">
        <f t="shared" si="3"/>
        <v>0</v>
      </c>
      <c r="R47" s="1">
        <f t="shared" si="4"/>
        <v>0</v>
      </c>
    </row>
    <row r="48" spans="1:18" x14ac:dyDescent="0.2">
      <c r="K48" s="1">
        <v>31</v>
      </c>
      <c r="L48" s="1">
        <v>31</v>
      </c>
      <c r="M48" s="1" t="s">
        <v>297</v>
      </c>
      <c r="O48" s="1">
        <v>38.927399999999999</v>
      </c>
      <c r="P48" s="1">
        <v>-77.413399999999996</v>
      </c>
      <c r="Q48" s="1">
        <f t="shared" si="3"/>
        <v>0</v>
      </c>
      <c r="R48" s="1">
        <f t="shared" si="4"/>
        <v>0</v>
      </c>
    </row>
    <row r="49" spans="2:18" x14ac:dyDescent="0.2">
      <c r="K49" s="1">
        <v>32</v>
      </c>
      <c r="L49" s="1">
        <v>32</v>
      </c>
      <c r="M49" s="1" t="s">
        <v>298</v>
      </c>
      <c r="O49" s="1">
        <v>38.9392</v>
      </c>
      <c r="P49" s="1">
        <v>-77.405900000000003</v>
      </c>
      <c r="Q49" s="1">
        <f t="shared" si="3"/>
        <v>0</v>
      </c>
      <c r="R49" s="1">
        <f t="shared" si="4"/>
        <v>0</v>
      </c>
    </row>
    <row r="50" spans="2:18" x14ac:dyDescent="0.2">
      <c r="B50" s="1" t="s">
        <v>89</v>
      </c>
      <c r="C50" s="1" t="s">
        <v>90</v>
      </c>
      <c r="D50" s="1" t="s">
        <v>91</v>
      </c>
      <c r="E50" s="1" t="s">
        <v>237</v>
      </c>
      <c r="F50" s="1" t="s">
        <v>238</v>
      </c>
      <c r="G50" s="1">
        <v>38.924759999999999</v>
      </c>
      <c r="H50" s="1">
        <v>-77.406595999999993</v>
      </c>
      <c r="I50" s="1">
        <v>3</v>
      </c>
      <c r="K50" s="1">
        <v>17</v>
      </c>
      <c r="L50" s="1" t="s">
        <v>332</v>
      </c>
      <c r="M50" s="1" t="s">
        <v>325</v>
      </c>
      <c r="O50" s="1">
        <v>38.924759999999999</v>
      </c>
      <c r="P50" s="1">
        <v>-77.406595999999993</v>
      </c>
      <c r="Q50" s="1">
        <f t="shared" si="3"/>
        <v>0</v>
      </c>
      <c r="R50" s="1">
        <f t="shared" si="4"/>
        <v>0</v>
      </c>
    </row>
    <row r="51" spans="2:18" x14ac:dyDescent="0.2">
      <c r="K51" s="1">
        <v>33</v>
      </c>
      <c r="L51" s="1">
        <v>33</v>
      </c>
      <c r="M51" s="1" t="s">
        <v>299</v>
      </c>
      <c r="O51" s="1">
        <v>38.965560000000004</v>
      </c>
      <c r="P51" s="1">
        <v>-77.655559999999994</v>
      </c>
      <c r="Q51" s="1">
        <f t="shared" si="3"/>
        <v>0</v>
      </c>
      <c r="R51" s="1">
        <f t="shared" si="4"/>
        <v>0</v>
      </c>
    </row>
    <row r="52" spans="2:18" x14ac:dyDescent="0.2">
      <c r="B52" s="1" t="s">
        <v>89</v>
      </c>
      <c r="C52" s="1" t="s">
        <v>90</v>
      </c>
      <c r="D52" s="1" t="s">
        <v>162</v>
      </c>
      <c r="E52" s="1" t="s">
        <v>201</v>
      </c>
      <c r="F52" s="1" t="s">
        <v>694</v>
      </c>
      <c r="G52" s="1">
        <v>39.030833000000001</v>
      </c>
      <c r="H52" s="1">
        <v>-77.870277999999999</v>
      </c>
      <c r="I52" s="1">
        <v>12</v>
      </c>
      <c r="K52" s="1">
        <v>34</v>
      </c>
      <c r="L52" s="1">
        <v>34</v>
      </c>
      <c r="M52" s="1" t="s">
        <v>300</v>
      </c>
      <c r="N52" s="1" t="s">
        <v>211</v>
      </c>
      <c r="O52" s="1">
        <v>39.030833000000001</v>
      </c>
      <c r="P52" s="1">
        <v>-77.870277999999999</v>
      </c>
      <c r="Q52" s="1">
        <f t="shared" si="3"/>
        <v>0</v>
      </c>
      <c r="R52" s="1">
        <f t="shared" si="4"/>
        <v>0</v>
      </c>
    </row>
    <row r="53" spans="2:18" x14ac:dyDescent="0.2">
      <c r="K53" s="1">
        <v>35</v>
      </c>
      <c r="L53" s="1">
        <v>35</v>
      </c>
      <c r="M53" s="1" t="s">
        <v>301</v>
      </c>
      <c r="O53" s="1">
        <v>39.053361109999997</v>
      </c>
      <c r="P53" s="1">
        <v>-77.87344444</v>
      </c>
      <c r="Q53" s="1">
        <f t="shared" si="3"/>
        <v>0</v>
      </c>
      <c r="R53" s="1">
        <f t="shared" si="4"/>
        <v>0</v>
      </c>
    </row>
    <row r="54" spans="2:18" x14ac:dyDescent="0.2">
      <c r="B54" s="1" t="s">
        <v>89</v>
      </c>
      <c r="C54" s="1" t="s">
        <v>90</v>
      </c>
      <c r="D54" s="1" t="s">
        <v>162</v>
      </c>
      <c r="E54" s="1" t="s">
        <v>739</v>
      </c>
      <c r="F54" s="1" t="s">
        <v>740</v>
      </c>
      <c r="G54" s="1">
        <v>39.177863000000002</v>
      </c>
      <c r="H54" s="1">
        <v>-77.530458999999993</v>
      </c>
      <c r="I54" s="1">
        <v>12</v>
      </c>
      <c r="K54" s="1">
        <v>75</v>
      </c>
      <c r="L54" s="1" t="s">
        <v>382</v>
      </c>
      <c r="M54" s="1" t="s">
        <v>368</v>
      </c>
      <c r="N54" s="1" t="s">
        <v>369</v>
      </c>
      <c r="O54" s="1">
        <v>39.177863000000002</v>
      </c>
      <c r="P54" s="1">
        <v>-77.530458999999993</v>
      </c>
      <c r="Q54" s="1">
        <f t="shared" si="3"/>
        <v>0</v>
      </c>
      <c r="R54" s="1">
        <f t="shared" si="4"/>
        <v>0</v>
      </c>
    </row>
    <row r="55" spans="2:18" x14ac:dyDescent="0.2">
      <c r="K55" s="1">
        <v>36</v>
      </c>
      <c r="L55" s="1">
        <v>36</v>
      </c>
      <c r="M55" s="1" t="s">
        <v>302</v>
      </c>
      <c r="O55" s="1">
        <v>39.174821999999999</v>
      </c>
      <c r="P55" s="1">
        <v>-77.529893999999999</v>
      </c>
      <c r="Q55" s="1">
        <f t="shared" si="3"/>
        <v>0</v>
      </c>
      <c r="R55" s="1">
        <f t="shared" si="4"/>
        <v>0</v>
      </c>
    </row>
    <row r="56" spans="2:18" x14ac:dyDescent="0.2">
      <c r="K56" s="1">
        <v>39</v>
      </c>
      <c r="L56" s="1">
        <v>39</v>
      </c>
      <c r="M56" s="1" t="s">
        <v>304</v>
      </c>
      <c r="O56" s="1">
        <v>38.880589000000001</v>
      </c>
      <c r="P56" s="1">
        <v>-77.765158999999997</v>
      </c>
      <c r="Q56" s="1">
        <f t="shared" ref="Q56:Q67" si="5">IF(G56&gt;0,IF(O56&gt;0,G56-O56,),)</f>
        <v>0</v>
      </c>
      <c r="R56" s="1">
        <f t="shared" si="1"/>
        <v>0</v>
      </c>
    </row>
    <row r="57" spans="2:18" x14ac:dyDescent="0.2">
      <c r="K57" s="1">
        <v>74</v>
      </c>
      <c r="L57" s="1" t="s">
        <v>382</v>
      </c>
      <c r="M57" s="1" t="s">
        <v>366</v>
      </c>
      <c r="N57" s="1" t="s">
        <v>367</v>
      </c>
      <c r="O57" s="1">
        <v>38.975999999999999</v>
      </c>
      <c r="P57" s="1">
        <v>-77.651138888888894</v>
      </c>
      <c r="Q57" s="1">
        <f t="shared" si="5"/>
        <v>0</v>
      </c>
      <c r="R57" s="1">
        <f t="shared" si="1"/>
        <v>0</v>
      </c>
    </row>
    <row r="58" spans="2:18" x14ac:dyDescent="0.2">
      <c r="B58" s="1" t="s">
        <v>89</v>
      </c>
      <c r="C58" s="1" t="s">
        <v>90</v>
      </c>
      <c r="D58" s="1" t="s">
        <v>162</v>
      </c>
      <c r="E58" s="1" t="s">
        <v>304</v>
      </c>
      <c r="F58" s="1" t="s">
        <v>749</v>
      </c>
      <c r="G58" s="1">
        <v>38.975580999999998</v>
      </c>
      <c r="H58" s="1">
        <v>-77.651139000000001</v>
      </c>
      <c r="I58" s="1">
        <v>10</v>
      </c>
      <c r="K58" s="1">
        <v>37</v>
      </c>
      <c r="L58" s="1">
        <v>37</v>
      </c>
      <c r="M58" s="1" t="s">
        <v>195</v>
      </c>
      <c r="O58" s="1">
        <v>38.975580999999998</v>
      </c>
      <c r="P58" s="1">
        <v>-77.651193000000006</v>
      </c>
      <c r="Q58" s="1">
        <f t="shared" si="5"/>
        <v>0</v>
      </c>
      <c r="R58" s="1">
        <f t="shared" si="1"/>
        <v>5.4000000005771653E-5</v>
      </c>
    </row>
    <row r="59" spans="2:18" x14ac:dyDescent="0.2">
      <c r="K59" s="1">
        <v>38</v>
      </c>
      <c r="L59" s="1">
        <v>38</v>
      </c>
      <c r="M59" s="1" t="s">
        <v>303</v>
      </c>
      <c r="O59" s="1">
        <v>38.932220000000001</v>
      </c>
      <c r="P59" s="1">
        <v>-77.737219999999994</v>
      </c>
      <c r="Q59" s="1">
        <f t="shared" si="5"/>
        <v>0</v>
      </c>
      <c r="R59" s="1">
        <f t="shared" si="1"/>
        <v>0</v>
      </c>
    </row>
    <row r="60" spans="2:18" x14ac:dyDescent="0.2">
      <c r="K60" s="1">
        <v>40</v>
      </c>
      <c r="L60" s="1">
        <v>40</v>
      </c>
      <c r="M60" s="1" t="s">
        <v>305</v>
      </c>
      <c r="O60" s="1">
        <v>39.241667</v>
      </c>
      <c r="P60" s="1">
        <v>-77.673333</v>
      </c>
      <c r="Q60" s="1">
        <f t="shared" si="5"/>
        <v>0</v>
      </c>
      <c r="R60" s="1">
        <f t="shared" si="1"/>
        <v>0</v>
      </c>
    </row>
    <row r="61" spans="2:18" x14ac:dyDescent="0.2">
      <c r="K61" s="1">
        <v>84</v>
      </c>
      <c r="L61" s="1" t="s">
        <v>401</v>
      </c>
      <c r="M61" s="1" t="s">
        <v>394</v>
      </c>
      <c r="N61" s="1" t="s">
        <v>395</v>
      </c>
      <c r="O61" s="1">
        <v>39.117891</v>
      </c>
      <c r="P61" s="1">
        <v>-77.808507000000006</v>
      </c>
      <c r="Q61" s="1">
        <f t="shared" si="5"/>
        <v>0</v>
      </c>
      <c r="R61" s="1">
        <f t="shared" si="1"/>
        <v>0</v>
      </c>
    </row>
    <row r="62" spans="2:18" x14ac:dyDescent="0.2">
      <c r="K62" s="1">
        <v>41</v>
      </c>
      <c r="L62" s="1">
        <v>41</v>
      </c>
      <c r="M62" s="1" t="s">
        <v>306</v>
      </c>
      <c r="O62" s="1">
        <v>39.053888999999998</v>
      </c>
      <c r="P62" s="1">
        <v>-77.751943999999995</v>
      </c>
      <c r="Q62" s="1">
        <f t="shared" si="5"/>
        <v>0</v>
      </c>
      <c r="R62" s="1">
        <f t="shared" si="1"/>
        <v>0</v>
      </c>
    </row>
    <row r="63" spans="2:18" x14ac:dyDescent="0.2">
      <c r="K63" s="1">
        <v>42</v>
      </c>
      <c r="L63" s="1">
        <v>42</v>
      </c>
      <c r="M63" s="1" t="s">
        <v>307</v>
      </c>
      <c r="O63" s="1">
        <v>38.959561999999998</v>
      </c>
      <c r="P63" s="1">
        <v>-77.544730000000001</v>
      </c>
      <c r="Q63" s="1">
        <f t="shared" si="5"/>
        <v>0</v>
      </c>
      <c r="R63" s="1">
        <f t="shared" si="1"/>
        <v>0</v>
      </c>
    </row>
    <row r="64" spans="2:18" x14ac:dyDescent="0.2">
      <c r="B64" s="1" t="s">
        <v>89</v>
      </c>
      <c r="C64" s="1" t="s">
        <v>90</v>
      </c>
      <c r="D64" s="1" t="s">
        <v>162</v>
      </c>
      <c r="E64" s="1" t="s">
        <v>246</v>
      </c>
      <c r="F64" s="1" t="s">
        <v>247</v>
      </c>
      <c r="G64" s="1">
        <v>39.196197570000002</v>
      </c>
      <c r="H64" s="1">
        <v>-77.747030800000005</v>
      </c>
      <c r="I64" s="1">
        <v>10</v>
      </c>
      <c r="K64" s="1">
        <v>71</v>
      </c>
      <c r="L64" s="1" t="s">
        <v>382</v>
      </c>
      <c r="M64" s="1" t="s">
        <v>361</v>
      </c>
      <c r="N64" s="1" t="s">
        <v>248</v>
      </c>
      <c r="O64" s="1">
        <v>39.196197570000002</v>
      </c>
      <c r="P64" s="1">
        <v>-77.747030800000005</v>
      </c>
      <c r="Q64" s="1">
        <f t="shared" si="5"/>
        <v>0</v>
      </c>
      <c r="R64" s="1">
        <f t="shared" si="1"/>
        <v>0</v>
      </c>
    </row>
    <row r="65" spans="2:18" x14ac:dyDescent="0.2">
      <c r="B65" s="1" t="s">
        <v>89</v>
      </c>
      <c r="C65" s="1" t="s">
        <v>90</v>
      </c>
      <c r="D65" s="1" t="s">
        <v>162</v>
      </c>
      <c r="E65" s="1" t="s">
        <v>246</v>
      </c>
      <c r="F65" s="1" t="s">
        <v>764</v>
      </c>
      <c r="G65" s="1">
        <v>39.193939</v>
      </c>
      <c r="H65" s="1">
        <v>-77.667640000000006</v>
      </c>
      <c r="I65" s="1">
        <v>11</v>
      </c>
      <c r="K65" s="1">
        <v>72</v>
      </c>
      <c r="L65" s="1" t="s">
        <v>382</v>
      </c>
      <c r="M65" s="1" t="s">
        <v>362</v>
      </c>
      <c r="N65" s="1" t="s">
        <v>363</v>
      </c>
      <c r="O65" s="1">
        <v>39.193939</v>
      </c>
      <c r="P65" s="1">
        <v>-77.667640000000006</v>
      </c>
      <c r="Q65" s="1">
        <f t="shared" si="5"/>
        <v>0</v>
      </c>
      <c r="R65" s="1">
        <f t="shared" si="1"/>
        <v>0</v>
      </c>
    </row>
    <row r="66" spans="2:18" x14ac:dyDescent="0.2">
      <c r="B66" s="1" t="s">
        <v>89</v>
      </c>
      <c r="C66" s="1" t="s">
        <v>90</v>
      </c>
      <c r="D66" s="1" t="s">
        <v>162</v>
      </c>
      <c r="E66" s="1" t="s">
        <v>246</v>
      </c>
      <c r="F66" s="1" t="s">
        <v>772</v>
      </c>
      <c r="G66" s="1">
        <v>39.179282100000002</v>
      </c>
      <c r="H66" s="1">
        <v>-77.681607</v>
      </c>
      <c r="I66" s="1">
        <v>8</v>
      </c>
      <c r="K66" s="1">
        <v>73</v>
      </c>
      <c r="L66" s="1" t="s">
        <v>382</v>
      </c>
      <c r="M66" s="1" t="s">
        <v>364</v>
      </c>
      <c r="N66" s="1" t="s">
        <v>365</v>
      </c>
      <c r="O66" s="1">
        <v>39.179282100000002</v>
      </c>
      <c r="P66" s="1">
        <v>-77.681607</v>
      </c>
      <c r="Q66" s="1">
        <f t="shared" si="5"/>
        <v>0</v>
      </c>
      <c r="R66" s="1">
        <f t="shared" si="1"/>
        <v>0</v>
      </c>
    </row>
    <row r="67" spans="2:18" x14ac:dyDescent="0.2">
      <c r="K67" s="1">
        <v>58</v>
      </c>
      <c r="L67" s="1" t="s">
        <v>332</v>
      </c>
      <c r="M67" s="1" t="s">
        <v>328</v>
      </c>
      <c r="O67" s="1">
        <v>39.196197570000002</v>
      </c>
      <c r="P67" s="1">
        <v>-77.747030800000005</v>
      </c>
      <c r="Q67" s="1">
        <f t="shared" si="5"/>
        <v>0</v>
      </c>
      <c r="R67" s="1">
        <f t="shared" ref="R67:R79" si="6">IF(H67&lt;0,IF(P67&lt;0,H67-P67,),)</f>
        <v>0</v>
      </c>
    </row>
    <row r="68" spans="2:18" x14ac:dyDescent="0.2">
      <c r="K68" s="1">
        <v>45</v>
      </c>
      <c r="L68" s="1">
        <v>45</v>
      </c>
      <c r="M68" s="1" t="s">
        <v>187</v>
      </c>
      <c r="O68" s="1">
        <v>39.116689999999998</v>
      </c>
      <c r="P68" s="1">
        <v>-77.750079999999997</v>
      </c>
      <c r="Q68" s="1">
        <f t="shared" ref="Q68:Q79" si="7">IF(G68&gt;0,IF(O68&gt;0,G68-O68,),)</f>
        <v>0</v>
      </c>
      <c r="R68" s="1">
        <f t="shared" si="6"/>
        <v>0</v>
      </c>
    </row>
    <row r="69" spans="2:18" x14ac:dyDescent="0.2">
      <c r="K69" s="1">
        <v>44</v>
      </c>
      <c r="L69" s="1">
        <v>44</v>
      </c>
      <c r="M69" s="1" t="s">
        <v>188</v>
      </c>
      <c r="N69" s="1" t="s">
        <v>189</v>
      </c>
      <c r="O69" s="1">
        <v>39.109279999999998</v>
      </c>
      <c r="P69" s="1">
        <v>-77.736919999999998</v>
      </c>
      <c r="Q69" s="1">
        <f t="shared" si="7"/>
        <v>0</v>
      </c>
      <c r="R69" s="1">
        <f t="shared" si="6"/>
        <v>0</v>
      </c>
    </row>
    <row r="70" spans="2:18" x14ac:dyDescent="0.2">
      <c r="K70" s="1">
        <v>43</v>
      </c>
      <c r="L70" s="1">
        <v>43</v>
      </c>
      <c r="M70" s="1" t="s">
        <v>229</v>
      </c>
      <c r="N70" s="1" t="s">
        <v>230</v>
      </c>
      <c r="O70" s="1">
        <v>39.092619999999997</v>
      </c>
      <c r="P70" s="1">
        <v>-77.715689999999995</v>
      </c>
      <c r="Q70" s="1">
        <f t="shared" si="7"/>
        <v>0</v>
      </c>
      <c r="R70" s="1">
        <f t="shared" si="6"/>
        <v>0</v>
      </c>
    </row>
    <row r="71" spans="2:18" x14ac:dyDescent="0.2">
      <c r="K71" s="1">
        <v>86</v>
      </c>
      <c r="L71" s="1" t="s">
        <v>401</v>
      </c>
      <c r="M71" s="1" t="s">
        <v>396</v>
      </c>
      <c r="N71" s="1" t="s">
        <v>397</v>
      </c>
      <c r="O71" s="1">
        <v>39.116689999999998</v>
      </c>
      <c r="P71" s="1">
        <v>-77.750079999999997</v>
      </c>
      <c r="Q71" s="1">
        <f t="shared" si="7"/>
        <v>0</v>
      </c>
      <c r="R71" s="1">
        <f t="shared" si="6"/>
        <v>0</v>
      </c>
    </row>
    <row r="72" spans="2:18" x14ac:dyDescent="0.2">
      <c r="K72" s="1">
        <v>46</v>
      </c>
      <c r="L72" s="1">
        <v>46</v>
      </c>
      <c r="M72" s="1" t="s">
        <v>308</v>
      </c>
      <c r="O72" s="1">
        <v>39.118889000000003</v>
      </c>
      <c r="P72" s="1">
        <v>-77.752499999999998</v>
      </c>
      <c r="Q72" s="1">
        <f t="shared" si="7"/>
        <v>0</v>
      </c>
      <c r="R72" s="1">
        <f t="shared" si="6"/>
        <v>0</v>
      </c>
    </row>
    <row r="73" spans="2:18" x14ac:dyDescent="0.2">
      <c r="B73" s="1" t="s">
        <v>181</v>
      </c>
      <c r="C73" s="1" t="s">
        <v>90</v>
      </c>
      <c r="D73" s="1" t="s">
        <v>182</v>
      </c>
      <c r="E73" s="1" t="s">
        <v>786</v>
      </c>
      <c r="F73" s="1" t="s">
        <v>787</v>
      </c>
      <c r="G73" s="1">
        <v>38.99644</v>
      </c>
      <c r="H73" s="1">
        <v>-77.883399999999995</v>
      </c>
      <c r="I73" s="1">
        <v>12</v>
      </c>
      <c r="K73" s="1">
        <v>69</v>
      </c>
      <c r="L73" s="1" t="s">
        <v>382</v>
      </c>
      <c r="M73" s="1" t="s">
        <v>357</v>
      </c>
      <c r="N73" s="1" t="s">
        <v>358</v>
      </c>
      <c r="O73" s="1">
        <v>38.996436388888888</v>
      </c>
      <c r="P73" s="1">
        <v>-77.88339805555556</v>
      </c>
      <c r="Q73" s="1">
        <f t="shared" si="7"/>
        <v>3.6111111114678351E-6</v>
      </c>
      <c r="R73" s="1">
        <f t="shared" si="6"/>
        <v>-1.9444444347982426E-6</v>
      </c>
    </row>
    <row r="74" spans="2:18" x14ac:dyDescent="0.2">
      <c r="B74" s="1" t="s">
        <v>161</v>
      </c>
      <c r="C74" s="1" t="s">
        <v>90</v>
      </c>
      <c r="D74" s="1" t="s">
        <v>162</v>
      </c>
      <c r="E74" s="1" t="s">
        <v>791</v>
      </c>
      <c r="F74" s="1" t="s">
        <v>791</v>
      </c>
      <c r="G74" s="1">
        <v>39.288153299999998</v>
      </c>
      <c r="H74" s="1">
        <v>-77.736133699999996</v>
      </c>
      <c r="I74" s="1">
        <v>10</v>
      </c>
      <c r="K74" s="1">
        <v>47</v>
      </c>
      <c r="L74" s="1">
        <v>48</v>
      </c>
      <c r="M74" s="1" t="s">
        <v>310</v>
      </c>
      <c r="O74" s="1">
        <v>39.288330000000002</v>
      </c>
      <c r="P74" s="1">
        <v>-77.736670000000004</v>
      </c>
      <c r="Q74" s="1">
        <f t="shared" si="7"/>
        <v>-1.7670000000435948E-4</v>
      </c>
      <c r="R74" s="1">
        <f t="shared" si="6"/>
        <v>5.3630000000737255E-4</v>
      </c>
    </row>
    <row r="75" spans="2:18" x14ac:dyDescent="0.2">
      <c r="K75" s="1">
        <v>70</v>
      </c>
      <c r="L75" s="1" t="s">
        <v>382</v>
      </c>
      <c r="M75" s="1" t="s">
        <v>359</v>
      </c>
      <c r="N75" s="1" t="s">
        <v>360</v>
      </c>
      <c r="O75" s="1">
        <v>38.994819999999997</v>
      </c>
      <c r="P75" s="1">
        <v>-77.751080999999999</v>
      </c>
      <c r="Q75" s="1">
        <f t="shared" si="7"/>
        <v>0</v>
      </c>
      <c r="R75" s="1">
        <f t="shared" si="6"/>
        <v>0</v>
      </c>
    </row>
    <row r="76" spans="2:18" x14ac:dyDescent="0.2">
      <c r="B76" s="1" t="s">
        <v>89</v>
      </c>
      <c r="C76" s="1" t="s">
        <v>90</v>
      </c>
      <c r="D76" s="1" t="s">
        <v>162</v>
      </c>
      <c r="E76" s="1" t="s">
        <v>168</v>
      </c>
      <c r="F76" s="1" t="s">
        <v>169</v>
      </c>
      <c r="G76" s="1">
        <v>39.190199999999997</v>
      </c>
      <c r="H76" s="1">
        <v>-77.614900000000006</v>
      </c>
      <c r="I76" s="1">
        <v>9.5</v>
      </c>
      <c r="K76" s="1">
        <v>48</v>
      </c>
      <c r="L76" s="1">
        <v>49</v>
      </c>
      <c r="M76" s="1" t="s">
        <v>311</v>
      </c>
      <c r="O76" s="1">
        <v>39.190199999999997</v>
      </c>
      <c r="P76" s="1">
        <v>-77.614900000000006</v>
      </c>
      <c r="Q76" s="1">
        <f t="shared" si="7"/>
        <v>0</v>
      </c>
      <c r="R76" s="1">
        <f t="shared" si="6"/>
        <v>0</v>
      </c>
    </row>
    <row r="77" spans="2:18" x14ac:dyDescent="0.2">
      <c r="K77" s="1">
        <v>49</v>
      </c>
      <c r="L77" s="1">
        <v>50</v>
      </c>
      <c r="M77" s="1" t="s">
        <v>312</v>
      </c>
      <c r="O77" s="1">
        <v>39.141666999999998</v>
      </c>
      <c r="P77" s="1">
        <v>-77.716110999999998</v>
      </c>
      <c r="Q77" s="1">
        <f t="shared" si="7"/>
        <v>0</v>
      </c>
      <c r="R77" s="1">
        <f t="shared" si="6"/>
        <v>0</v>
      </c>
    </row>
    <row r="78" spans="2:18" x14ac:dyDescent="0.2">
      <c r="K78" s="1">
        <v>68</v>
      </c>
      <c r="L78" s="1" t="s">
        <v>382</v>
      </c>
      <c r="M78" s="1" t="s">
        <v>355</v>
      </c>
      <c r="N78" s="1" t="s">
        <v>356</v>
      </c>
      <c r="O78" s="1">
        <v>39.186230999999999</v>
      </c>
      <c r="P78" s="1">
        <v>-77.617712999999995</v>
      </c>
      <c r="Q78" s="1">
        <f t="shared" si="7"/>
        <v>0</v>
      </c>
      <c r="R78" s="1">
        <f t="shared" si="6"/>
        <v>0</v>
      </c>
    </row>
    <row r="79" spans="2:18" x14ac:dyDescent="0.2">
      <c r="K79" s="1">
        <v>53</v>
      </c>
      <c r="L79" s="1">
        <v>54</v>
      </c>
      <c r="M79" s="1" t="s">
        <v>153</v>
      </c>
      <c r="O79" s="1">
        <v>39.005470000000003</v>
      </c>
      <c r="P79" s="1">
        <v>-77.372478999999998</v>
      </c>
      <c r="Q79" s="1">
        <f t="shared" si="7"/>
        <v>0</v>
      </c>
      <c r="R79" s="1">
        <f t="shared" si="6"/>
        <v>0</v>
      </c>
    </row>
    <row r="80" spans="2:18" x14ac:dyDescent="0.2">
      <c r="K80" s="1">
        <v>62</v>
      </c>
      <c r="L80" s="1" t="s">
        <v>337</v>
      </c>
      <c r="M80" s="1" t="s">
        <v>336</v>
      </c>
      <c r="O80" s="1">
        <v>38.9724</v>
      </c>
      <c r="P80" s="1">
        <v>-77.367699999999999</v>
      </c>
      <c r="Q80" s="1">
        <f t="shared" ref="Q80:Q97" si="8">IF(G80&gt;0,IF(O80&gt;0,G80-O80,),)</f>
        <v>0</v>
      </c>
      <c r="R80" s="1">
        <f t="shared" ref="R80:R97" si="9">IF(H80&lt;0,IF(P80&lt;0,H80-P80,),)</f>
        <v>0</v>
      </c>
    </row>
    <row r="81" spans="1:18" x14ac:dyDescent="0.2">
      <c r="B81" s="1" t="s">
        <v>89</v>
      </c>
      <c r="C81" s="1" t="s">
        <v>90</v>
      </c>
      <c r="D81" s="1" t="s">
        <v>91</v>
      </c>
      <c r="E81" s="1" t="s">
        <v>153</v>
      </c>
      <c r="F81" s="1" t="s">
        <v>154</v>
      </c>
      <c r="G81" s="1">
        <v>38.959200000000003</v>
      </c>
      <c r="H81" s="1">
        <v>-77.371399999999994</v>
      </c>
      <c r="I81" s="1">
        <v>8</v>
      </c>
      <c r="K81" s="1">
        <v>50</v>
      </c>
      <c r="L81" s="1">
        <v>51</v>
      </c>
      <c r="M81" s="1" t="s">
        <v>313</v>
      </c>
      <c r="O81" s="1">
        <v>38.959200000000003</v>
      </c>
      <c r="P81" s="1">
        <v>-77.371399999999994</v>
      </c>
      <c r="Q81" s="1">
        <f t="shared" si="8"/>
        <v>0</v>
      </c>
      <c r="R81" s="1">
        <f t="shared" si="9"/>
        <v>0</v>
      </c>
    </row>
    <row r="82" spans="1:18" x14ac:dyDescent="0.2">
      <c r="B82" s="1" t="s">
        <v>119</v>
      </c>
      <c r="C82" s="1" t="s">
        <v>90</v>
      </c>
      <c r="D82" s="1" t="s">
        <v>91</v>
      </c>
      <c r="E82" s="1" t="s">
        <v>153</v>
      </c>
      <c r="F82" s="1" t="s">
        <v>463</v>
      </c>
      <c r="G82" s="1">
        <v>39.005470000000003</v>
      </c>
      <c r="H82" s="1">
        <v>-77.372478999999998</v>
      </c>
      <c r="I82" s="1">
        <v>5.5</v>
      </c>
      <c r="K82" s="1">
        <v>51</v>
      </c>
      <c r="L82" s="1">
        <v>52</v>
      </c>
      <c r="M82" s="1" t="s">
        <v>314</v>
      </c>
      <c r="O82" s="1">
        <v>38.991599999999998</v>
      </c>
      <c r="P82" s="1">
        <v>-77.366529999999997</v>
      </c>
      <c r="Q82" s="1">
        <f t="shared" si="8"/>
        <v>1.3870000000004268E-2</v>
      </c>
      <c r="R82" s="1">
        <f t="shared" si="9"/>
        <v>-5.9490000000010923E-3</v>
      </c>
    </row>
    <row r="83" spans="1:18" x14ac:dyDescent="0.2">
      <c r="K83" s="1">
        <v>52</v>
      </c>
      <c r="L83" s="1">
        <v>53</v>
      </c>
      <c r="M83" s="1" t="s">
        <v>315</v>
      </c>
      <c r="O83" s="1">
        <v>38.9788</v>
      </c>
      <c r="P83" s="1">
        <v>-77.364400000000003</v>
      </c>
      <c r="Q83" s="1">
        <f t="shared" si="8"/>
        <v>0</v>
      </c>
      <c r="R83" s="1">
        <f t="shared" si="9"/>
        <v>0</v>
      </c>
    </row>
    <row r="84" spans="1:18" x14ac:dyDescent="0.2">
      <c r="B84" s="1" t="s">
        <v>89</v>
      </c>
      <c r="C84" s="1" t="s">
        <v>90</v>
      </c>
      <c r="D84" s="1" t="s">
        <v>162</v>
      </c>
      <c r="E84" s="1" t="s">
        <v>900</v>
      </c>
      <c r="F84" s="1" t="s">
        <v>901</v>
      </c>
      <c r="G84" s="1">
        <v>39.287944000000003</v>
      </c>
      <c r="H84" s="1">
        <v>-77.737975000000006</v>
      </c>
      <c r="I84" s="1">
        <v>8.5</v>
      </c>
      <c r="K84" s="1">
        <v>54</v>
      </c>
      <c r="L84" s="1">
        <v>55</v>
      </c>
      <c r="M84" s="1" t="s">
        <v>316</v>
      </c>
      <c r="N84" s="1" t="s">
        <v>344</v>
      </c>
      <c r="O84" s="1">
        <v>39.287944000000003</v>
      </c>
      <c r="P84" s="1">
        <v>-77.737975000000006</v>
      </c>
      <c r="Q84" s="1">
        <f t="shared" si="8"/>
        <v>0</v>
      </c>
      <c r="R84" s="1">
        <f t="shared" si="9"/>
        <v>0</v>
      </c>
    </row>
    <row r="85" spans="1:18" x14ac:dyDescent="0.2">
      <c r="K85" s="1">
        <v>55</v>
      </c>
      <c r="L85" s="1">
        <v>56</v>
      </c>
      <c r="M85" s="1" t="s">
        <v>317</v>
      </c>
      <c r="O85" s="1">
        <v>39.061388999999998</v>
      </c>
      <c r="P85" s="1">
        <v>-77.540833000000006</v>
      </c>
      <c r="Q85" s="1">
        <f t="shared" si="8"/>
        <v>0</v>
      </c>
      <c r="R85" s="1">
        <f t="shared" si="9"/>
        <v>0</v>
      </c>
    </row>
    <row r="86" spans="1:18" x14ac:dyDescent="0.2">
      <c r="B86" s="1" t="s">
        <v>89</v>
      </c>
      <c r="C86" s="1" t="s">
        <v>90</v>
      </c>
      <c r="D86" s="1" t="s">
        <v>162</v>
      </c>
      <c r="E86" s="1" t="s">
        <v>225</v>
      </c>
      <c r="F86" s="1" t="s">
        <v>226</v>
      </c>
      <c r="G86" s="1">
        <v>39.114984999999997</v>
      </c>
      <c r="H86" s="1">
        <v>-77.571546999999995</v>
      </c>
      <c r="I86" s="1">
        <v>6</v>
      </c>
      <c r="K86" s="1">
        <v>57</v>
      </c>
      <c r="L86" s="1" t="s">
        <v>332</v>
      </c>
      <c r="M86" s="1" t="s">
        <v>329</v>
      </c>
      <c r="N86" s="1" t="s">
        <v>227</v>
      </c>
      <c r="O86" s="1">
        <v>39.114984999999997</v>
      </c>
      <c r="P86" s="1">
        <v>-77.571546999999995</v>
      </c>
      <c r="Q86" s="1">
        <f t="shared" si="8"/>
        <v>0</v>
      </c>
      <c r="R86" s="1">
        <f t="shared" si="9"/>
        <v>0</v>
      </c>
    </row>
    <row r="87" spans="1:18" x14ac:dyDescent="0.2">
      <c r="B87" s="1" t="s">
        <v>89</v>
      </c>
      <c r="C87" s="1" t="s">
        <v>90</v>
      </c>
      <c r="D87" s="1" t="s">
        <v>162</v>
      </c>
      <c r="E87" s="1" t="s">
        <v>225</v>
      </c>
      <c r="F87" s="1" t="s">
        <v>820</v>
      </c>
      <c r="G87" s="1">
        <v>39.105601999999998</v>
      </c>
      <c r="H87" s="1">
        <v>-77.562359999999998</v>
      </c>
      <c r="I87" s="1">
        <v>4</v>
      </c>
      <c r="Q87" s="1">
        <f t="shared" si="8"/>
        <v>0</v>
      </c>
      <c r="R87" s="1">
        <f t="shared" si="9"/>
        <v>0</v>
      </c>
    </row>
    <row r="88" spans="1:18" x14ac:dyDescent="0.2">
      <c r="B88" s="1" t="s">
        <v>89</v>
      </c>
      <c r="C88" s="1" t="s">
        <v>90</v>
      </c>
      <c r="D88" s="1" t="s">
        <v>162</v>
      </c>
      <c r="E88" s="1" t="s">
        <v>538</v>
      </c>
      <c r="F88" s="1" t="s">
        <v>539</v>
      </c>
      <c r="G88" s="1">
        <v>39.038027999999997</v>
      </c>
      <c r="H88" s="1">
        <v>-77.492833000000005</v>
      </c>
      <c r="I88" s="1">
        <v>4</v>
      </c>
      <c r="K88" s="1">
        <v>85</v>
      </c>
      <c r="L88" s="1" t="s">
        <v>401</v>
      </c>
      <c r="M88" s="1" t="s">
        <v>398</v>
      </c>
      <c r="N88" s="1" t="s">
        <v>399</v>
      </c>
      <c r="O88" s="1">
        <v>39.038027999999997</v>
      </c>
      <c r="P88" s="1">
        <v>-77.492833000000005</v>
      </c>
      <c r="Q88" s="1">
        <f t="shared" si="8"/>
        <v>0</v>
      </c>
      <c r="R88" s="1">
        <f t="shared" si="9"/>
        <v>0</v>
      </c>
    </row>
    <row r="89" spans="1:18" x14ac:dyDescent="0.2">
      <c r="K89" s="1">
        <v>63</v>
      </c>
      <c r="L89" s="1" t="s">
        <v>382</v>
      </c>
      <c r="M89" s="1" t="s">
        <v>345</v>
      </c>
      <c r="N89" s="1" t="s">
        <v>346</v>
      </c>
      <c r="O89" s="1">
        <v>39.102643</v>
      </c>
      <c r="P89" s="1">
        <v>-77.569197000000003</v>
      </c>
      <c r="Q89" s="1">
        <f t="shared" si="8"/>
        <v>0</v>
      </c>
      <c r="R89" s="1">
        <f t="shared" si="9"/>
        <v>0</v>
      </c>
    </row>
    <row r="90" spans="1:18" x14ac:dyDescent="0.2">
      <c r="K90" s="1">
        <v>64</v>
      </c>
      <c r="L90" s="1" t="s">
        <v>382</v>
      </c>
      <c r="M90" s="1" t="s">
        <v>347</v>
      </c>
      <c r="N90" s="1" t="s">
        <v>348</v>
      </c>
      <c r="O90" s="1">
        <v>39.101565000000001</v>
      </c>
      <c r="P90" s="1">
        <v>-77.580112</v>
      </c>
      <c r="Q90" s="1">
        <f t="shared" si="8"/>
        <v>0</v>
      </c>
      <c r="R90" s="1">
        <f t="shared" si="9"/>
        <v>0</v>
      </c>
    </row>
    <row r="91" spans="1:18" x14ac:dyDescent="0.2">
      <c r="K91" s="1">
        <v>56</v>
      </c>
      <c r="L91" s="1">
        <v>57</v>
      </c>
      <c r="M91" s="1" t="s">
        <v>318</v>
      </c>
      <c r="O91" s="1">
        <v>39.104999999999997</v>
      </c>
      <c r="P91" s="1">
        <v>-77.560833000000002</v>
      </c>
      <c r="Q91" s="1">
        <f t="shared" si="8"/>
        <v>0</v>
      </c>
      <c r="R91" s="1">
        <f t="shared" si="9"/>
        <v>0</v>
      </c>
    </row>
    <row r="92" spans="1:18" x14ac:dyDescent="0.2">
      <c r="B92" s="1" t="s">
        <v>89</v>
      </c>
      <c r="C92" s="1" t="s">
        <v>90</v>
      </c>
      <c r="D92" s="1" t="s">
        <v>162</v>
      </c>
      <c r="E92" s="1" t="s">
        <v>703</v>
      </c>
      <c r="F92" s="1" t="s">
        <v>704</v>
      </c>
      <c r="G92" s="1">
        <v>39.212166000000003</v>
      </c>
      <c r="H92" s="1">
        <v>-77.535978999999998</v>
      </c>
      <c r="I92" s="1">
        <v>2</v>
      </c>
      <c r="K92" s="1">
        <v>65</v>
      </c>
      <c r="L92" s="1" t="s">
        <v>382</v>
      </c>
      <c r="M92" s="1" t="s">
        <v>349</v>
      </c>
      <c r="N92" s="1" t="s">
        <v>350</v>
      </c>
      <c r="O92" s="1">
        <v>39.212166000000003</v>
      </c>
      <c r="P92" s="1">
        <v>-77.535978999999998</v>
      </c>
      <c r="Q92" s="1">
        <f t="shared" si="8"/>
        <v>0</v>
      </c>
      <c r="R92" s="1">
        <f t="shared" si="9"/>
        <v>0</v>
      </c>
    </row>
    <row r="93" spans="1:18" x14ac:dyDescent="0.2">
      <c r="B93" s="1" t="s">
        <v>89</v>
      </c>
      <c r="C93" s="1" t="s">
        <v>90</v>
      </c>
      <c r="D93" s="1" t="s">
        <v>162</v>
      </c>
      <c r="E93" s="1" t="s">
        <v>703</v>
      </c>
      <c r="F93" s="1" t="s">
        <v>712</v>
      </c>
      <c r="G93" s="1">
        <v>39.215550999999998</v>
      </c>
      <c r="H93" s="1">
        <v>-77.536889000000002</v>
      </c>
      <c r="I93" s="1">
        <v>7</v>
      </c>
      <c r="K93" s="1">
        <v>66</v>
      </c>
      <c r="L93" s="1" t="s">
        <v>382</v>
      </c>
      <c r="M93" s="1" t="s">
        <v>351</v>
      </c>
      <c r="N93" s="1" t="s">
        <v>352</v>
      </c>
      <c r="O93" s="1">
        <v>39.215550999999998</v>
      </c>
      <c r="P93" s="1">
        <v>-77.536889000000002</v>
      </c>
      <c r="Q93" s="1">
        <f t="shared" si="8"/>
        <v>0</v>
      </c>
      <c r="R93" s="1">
        <f t="shared" si="9"/>
        <v>0</v>
      </c>
    </row>
    <row r="94" spans="1:18" x14ac:dyDescent="0.2">
      <c r="B94" s="1" t="s">
        <v>89</v>
      </c>
      <c r="C94" s="1" t="s">
        <v>90</v>
      </c>
      <c r="D94" s="1" t="s">
        <v>162</v>
      </c>
      <c r="E94" s="1" t="s">
        <v>806</v>
      </c>
      <c r="F94" s="1" t="s">
        <v>807</v>
      </c>
      <c r="G94" s="1">
        <v>39.134526999999999</v>
      </c>
      <c r="H94" s="1">
        <v>-77.763935000000004</v>
      </c>
      <c r="I94" s="1">
        <v>9</v>
      </c>
      <c r="K94" s="1">
        <v>67</v>
      </c>
      <c r="L94" s="1" t="s">
        <v>382</v>
      </c>
      <c r="M94" s="1" t="s">
        <v>353</v>
      </c>
      <c r="N94" s="1" t="s">
        <v>354</v>
      </c>
      <c r="O94" s="1">
        <v>39.134526999999999</v>
      </c>
      <c r="P94" s="1">
        <v>-77.763935000000004</v>
      </c>
      <c r="Q94" s="1">
        <f t="shared" si="8"/>
        <v>0</v>
      </c>
      <c r="R94" s="1">
        <f t="shared" si="9"/>
        <v>0</v>
      </c>
    </row>
    <row r="95" spans="1:18" x14ac:dyDescent="0.2">
      <c r="A95" s="1" t="s">
        <v>918</v>
      </c>
      <c r="B95" s="1" t="s">
        <v>89</v>
      </c>
      <c r="C95" s="1" t="s">
        <v>90</v>
      </c>
      <c r="D95" s="1" t="s">
        <v>162</v>
      </c>
      <c r="E95" s="1" t="s">
        <v>172</v>
      </c>
      <c r="F95" s="1" t="s">
        <v>828</v>
      </c>
      <c r="G95" s="1">
        <v>39.095550000000003</v>
      </c>
      <c r="H95" s="1">
        <v>-77.542400000000001</v>
      </c>
      <c r="I95" s="1">
        <v>6</v>
      </c>
      <c r="Q95" s="1">
        <f t="shared" si="8"/>
        <v>0</v>
      </c>
      <c r="R95" s="1">
        <f t="shared" si="9"/>
        <v>0</v>
      </c>
    </row>
    <row r="96" spans="1:18" x14ac:dyDescent="0.2">
      <c r="A96" s="1" t="s">
        <v>918</v>
      </c>
      <c r="B96" s="1" t="s">
        <v>89</v>
      </c>
      <c r="C96" s="1" t="s">
        <v>90</v>
      </c>
      <c r="D96" s="1" t="s">
        <v>162</v>
      </c>
      <c r="E96" s="1" t="s">
        <v>172</v>
      </c>
      <c r="F96" s="1" t="s">
        <v>847</v>
      </c>
      <c r="G96" s="1">
        <v>39.102643</v>
      </c>
      <c r="H96" s="1">
        <v>-77.569197000000003</v>
      </c>
      <c r="I96" s="1">
        <v>6</v>
      </c>
      <c r="Q96" s="1">
        <f t="shared" si="8"/>
        <v>0</v>
      </c>
      <c r="R96" s="1">
        <f t="shared" si="9"/>
        <v>0</v>
      </c>
    </row>
    <row r="97" spans="1:18" x14ac:dyDescent="0.2">
      <c r="A97" s="1" t="s">
        <v>918</v>
      </c>
      <c r="B97" s="1" t="s">
        <v>89</v>
      </c>
      <c r="C97" s="1" t="s">
        <v>90</v>
      </c>
      <c r="D97" s="1" t="s">
        <v>162</v>
      </c>
      <c r="E97" s="1" t="s">
        <v>172</v>
      </c>
      <c r="F97" s="1" t="s">
        <v>862</v>
      </c>
      <c r="G97" s="1">
        <v>39.101565000000001</v>
      </c>
      <c r="H97" s="1">
        <v>-77.580112</v>
      </c>
      <c r="I97" s="1">
        <v>7.5</v>
      </c>
      <c r="Q97" s="1">
        <f t="shared" si="8"/>
        <v>0</v>
      </c>
      <c r="R97" s="1">
        <f t="shared" si="9"/>
        <v>0</v>
      </c>
    </row>
  </sheetData>
  <sortState xmlns:xlrd2="http://schemas.microsoft.com/office/spreadsheetml/2017/richdata2" ref="K2:P94">
    <sortCondition ref="M2:M94"/>
  </sortState>
  <conditionalFormatting sqref="Q1:R1048576">
    <cfRule type="dataBar" priority="1">
      <dataBar>
        <cfvo type="min"/>
        <cfvo type="max"/>
        <color rgb="FFFF555A"/>
      </dataBar>
      <extLst>
        <ext xmlns:x14="http://schemas.microsoft.com/office/spreadsheetml/2009/9/main" uri="{B025F937-C7B1-47D3-B67F-A62EFF666E3E}">
          <x14:id>{16BC34C4-1568-4107-AA8B-C4C433BBAE45}</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16BC34C4-1568-4107-AA8B-C4C433BBAE45}">
            <x14:dataBar minLength="0" maxLength="100" gradient="0">
              <x14:cfvo type="autoMin"/>
              <x14:cfvo type="autoMax"/>
              <x14:negativeFillColor rgb="FFFF0000"/>
              <x14:axisColor rgb="FF000000"/>
            </x14:dataBar>
          </x14:cfRule>
          <xm:sqref>Q1:R1048576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2906-A160-48A2-BE30-C501FD3F8093}">
  <dimension ref="A1:L62"/>
  <sheetViews>
    <sheetView workbookViewId="0">
      <selection activeCell="K1" sqref="K1"/>
    </sheetView>
  </sheetViews>
  <sheetFormatPr defaultColWidth="8.85546875" defaultRowHeight="11.25" x14ac:dyDescent="0.2"/>
  <cols>
    <col min="1" max="1" width="16.140625" style="1" bestFit="1" customWidth="1"/>
    <col min="2" max="2" width="6.28515625" style="1" bestFit="1" customWidth="1"/>
    <col min="3" max="3" width="7.140625" style="1" bestFit="1" customWidth="1"/>
    <col min="4" max="4" width="9" style="1" bestFit="1" customWidth="1"/>
    <col min="5" max="5" width="27.5703125" style="1" bestFit="1" customWidth="1"/>
    <col min="6" max="6" width="26.28515625" style="1" bestFit="1" customWidth="1"/>
    <col min="7" max="7" width="9.28515625" style="1" bestFit="1" customWidth="1"/>
    <col min="8" max="8" width="9" style="1" bestFit="1" customWidth="1"/>
    <col min="9" max="9" width="3.28515625" style="1" customWidth="1"/>
    <col min="10" max="10" width="4" style="1" customWidth="1"/>
    <col min="11" max="11" width="11" style="1" customWidth="1"/>
    <col min="12" max="12" width="30.140625" style="1" bestFit="1" customWidth="1"/>
    <col min="13" max="16384" width="8.85546875" style="1"/>
  </cols>
  <sheetData>
    <row r="1" spans="1:12" ht="12.6" customHeight="1" thickBot="1" x14ac:dyDescent="0.25">
      <c r="A1" s="1" t="s">
        <v>0</v>
      </c>
      <c r="B1" s="1" t="s">
        <v>1</v>
      </c>
      <c r="C1" s="1" t="s">
        <v>2</v>
      </c>
      <c r="D1" s="1" t="s">
        <v>3</v>
      </c>
      <c r="E1" s="1" t="s">
        <v>4</v>
      </c>
      <c r="F1" s="1" t="s">
        <v>5</v>
      </c>
      <c r="G1" s="1" t="s">
        <v>6</v>
      </c>
      <c r="H1" s="1" t="s">
        <v>7</v>
      </c>
      <c r="I1" s="1" t="s">
        <v>9</v>
      </c>
      <c r="J1" s="1" t="s">
        <v>44</v>
      </c>
      <c r="L1" s="1" t="s">
        <v>45</v>
      </c>
    </row>
    <row r="2" spans="1:12" ht="12.6" customHeight="1" x14ac:dyDescent="0.2">
      <c r="A2" s="1" t="s">
        <v>161</v>
      </c>
      <c r="B2" s="1" t="s">
        <v>89</v>
      </c>
      <c r="C2" s="1" t="s">
        <v>90</v>
      </c>
      <c r="D2" s="1" t="s">
        <v>162</v>
      </c>
      <c r="E2" s="1" t="s">
        <v>168</v>
      </c>
      <c r="F2" s="1" t="s">
        <v>169</v>
      </c>
      <c r="G2" s="8">
        <v>39.190199999999997</v>
      </c>
      <c r="H2" s="9">
        <v>-77.614900000000006</v>
      </c>
      <c r="I2" s="2">
        <v>45024</v>
      </c>
      <c r="J2" s="1">
        <v>9</v>
      </c>
      <c r="K2" s="27"/>
      <c r="L2" s="1" t="s">
        <v>167</v>
      </c>
    </row>
    <row r="3" spans="1:12" ht="12.6" customHeight="1" thickBot="1" x14ac:dyDescent="0.25">
      <c r="A3" s="1" t="s">
        <v>161</v>
      </c>
      <c r="B3" s="1" t="s">
        <v>89</v>
      </c>
      <c r="C3" s="1" t="s">
        <v>90</v>
      </c>
      <c r="D3" s="1" t="s">
        <v>162</v>
      </c>
      <c r="E3" s="1" t="s">
        <v>168</v>
      </c>
      <c r="F3" s="1" t="s">
        <v>169</v>
      </c>
      <c r="G3" s="10">
        <v>39.190199999999997</v>
      </c>
      <c r="H3" s="11">
        <v>-77.614900000000006</v>
      </c>
      <c r="I3" s="2">
        <v>45199</v>
      </c>
      <c r="J3" s="1">
        <v>10</v>
      </c>
      <c r="K3" s="29">
        <f>AVERAGE(J2:J3)</f>
        <v>9.5</v>
      </c>
      <c r="L3" s="1" t="s">
        <v>167</v>
      </c>
    </row>
    <row r="4" spans="1:12" ht="12.6" customHeight="1" x14ac:dyDescent="0.2">
      <c r="A4" s="1" t="s">
        <v>161</v>
      </c>
      <c r="B4" s="1" t="s">
        <v>89</v>
      </c>
      <c r="C4" s="1" t="s">
        <v>90</v>
      </c>
      <c r="D4" s="1" t="s">
        <v>162</v>
      </c>
      <c r="E4" s="1" t="s">
        <v>165</v>
      </c>
      <c r="F4" s="1" t="s">
        <v>166</v>
      </c>
      <c r="G4" s="8">
        <v>39.091200000000001</v>
      </c>
      <c r="H4" s="9">
        <v>-77.683999999999997</v>
      </c>
      <c r="I4" s="2">
        <v>45056</v>
      </c>
      <c r="J4" s="1">
        <v>12</v>
      </c>
      <c r="K4" s="27"/>
      <c r="L4" s="1" t="s">
        <v>167</v>
      </c>
    </row>
    <row r="5" spans="1:12" ht="12.6" customHeight="1" thickBot="1" x14ac:dyDescent="0.25">
      <c r="A5" s="1" t="s">
        <v>161</v>
      </c>
      <c r="B5" s="1" t="s">
        <v>89</v>
      </c>
      <c r="C5" s="1" t="s">
        <v>90</v>
      </c>
      <c r="D5" s="1" t="s">
        <v>162</v>
      </c>
      <c r="E5" s="1" t="s">
        <v>165</v>
      </c>
      <c r="F5" s="1" t="s">
        <v>166</v>
      </c>
      <c r="G5" s="10">
        <v>39.091200000000001</v>
      </c>
      <c r="H5" s="11">
        <v>-77.683999999999997</v>
      </c>
      <c r="I5" s="2">
        <v>45217</v>
      </c>
      <c r="J5" s="1">
        <v>10</v>
      </c>
      <c r="K5" s="29">
        <f>AVERAGE(J4:J5)</f>
        <v>11</v>
      </c>
    </row>
    <row r="6" spans="1:12" ht="12.6" customHeight="1" thickBot="1" x14ac:dyDescent="0.25">
      <c r="A6" s="1" t="s">
        <v>161</v>
      </c>
      <c r="B6" s="1" t="s">
        <v>89</v>
      </c>
      <c r="C6" s="1" t="s">
        <v>90</v>
      </c>
      <c r="D6" s="1" t="s">
        <v>162</v>
      </c>
      <c r="E6" s="1" t="s">
        <v>447</v>
      </c>
      <c r="F6" s="1" t="s">
        <v>448</v>
      </c>
      <c r="G6" s="52">
        <v>39.023099999999999</v>
      </c>
      <c r="H6" s="53">
        <v>-77.5886</v>
      </c>
      <c r="I6" s="2">
        <v>45069</v>
      </c>
      <c r="J6" s="1">
        <v>7</v>
      </c>
      <c r="K6" s="37">
        <f>J6</f>
        <v>7</v>
      </c>
      <c r="L6" s="1" t="s">
        <v>128</v>
      </c>
    </row>
    <row r="7" spans="1:12" ht="12.6" customHeight="1" thickBot="1" x14ac:dyDescent="0.25">
      <c r="A7" s="1" t="s">
        <v>99</v>
      </c>
      <c r="B7" s="1" t="s">
        <v>89</v>
      </c>
      <c r="C7" s="1" t="s">
        <v>90</v>
      </c>
      <c r="D7" s="1" t="s">
        <v>91</v>
      </c>
      <c r="E7" s="1" t="s">
        <v>153</v>
      </c>
      <c r="F7" s="1" t="s">
        <v>154</v>
      </c>
      <c r="G7" s="52">
        <v>38.959200000000003</v>
      </c>
      <c r="H7" s="53">
        <v>-77.371399999999994</v>
      </c>
      <c r="I7" s="2">
        <v>45234</v>
      </c>
      <c r="J7" s="1">
        <v>8</v>
      </c>
      <c r="K7" s="37">
        <f>J7</f>
        <v>8</v>
      </c>
      <c r="L7" s="1" t="s">
        <v>219</v>
      </c>
    </row>
    <row r="8" spans="1:12" ht="12.6" customHeight="1" x14ac:dyDescent="0.2">
      <c r="A8" s="1" t="s">
        <v>119</v>
      </c>
      <c r="B8" s="1" t="s">
        <v>89</v>
      </c>
      <c r="C8" s="1" t="s">
        <v>90</v>
      </c>
      <c r="D8" s="1" t="s">
        <v>91</v>
      </c>
      <c r="E8" s="1" t="s">
        <v>153</v>
      </c>
      <c r="F8" s="1" t="s">
        <v>463</v>
      </c>
      <c r="G8" s="8">
        <v>39.005470000000003</v>
      </c>
      <c r="H8" s="9">
        <v>-77.372478999999998</v>
      </c>
      <c r="I8" s="2">
        <v>45088</v>
      </c>
      <c r="J8" s="1">
        <v>5</v>
      </c>
      <c r="K8" s="27"/>
      <c r="L8" s="1" t="s">
        <v>93</v>
      </c>
    </row>
    <row r="9" spans="1:12" ht="12.6" customHeight="1" thickBot="1" x14ac:dyDescent="0.25">
      <c r="A9" s="1" t="s">
        <v>119</v>
      </c>
      <c r="B9" s="1" t="s">
        <v>89</v>
      </c>
      <c r="C9" s="1" t="s">
        <v>90</v>
      </c>
      <c r="D9" s="1" t="s">
        <v>91</v>
      </c>
      <c r="E9" s="1" t="s">
        <v>153</v>
      </c>
      <c r="F9" s="1" t="s">
        <v>463</v>
      </c>
      <c r="G9" s="10">
        <v>39.005470000000003</v>
      </c>
      <c r="H9" s="11">
        <v>-77.372478999999998</v>
      </c>
      <c r="I9" s="2">
        <v>45236</v>
      </c>
      <c r="J9" s="1">
        <v>6</v>
      </c>
      <c r="K9" s="29">
        <f>AVERAGE(J8:J9)</f>
        <v>5.5</v>
      </c>
      <c r="L9" s="1" t="s">
        <v>93</v>
      </c>
    </row>
    <row r="10" spans="1:12" ht="12.6" customHeight="1" thickBot="1" x14ac:dyDescent="0.25">
      <c r="A10" s="1" t="s">
        <v>197</v>
      </c>
      <c r="B10" s="1" t="s">
        <v>89</v>
      </c>
      <c r="C10" s="1" t="s">
        <v>90</v>
      </c>
      <c r="D10" s="1" t="s">
        <v>106</v>
      </c>
      <c r="E10" s="1" t="s">
        <v>198</v>
      </c>
      <c r="F10" s="1" t="s">
        <v>199</v>
      </c>
      <c r="G10" s="52">
        <v>38.850900000000003</v>
      </c>
      <c r="H10" s="53">
        <v>-77.635199999999998</v>
      </c>
      <c r="I10" s="2">
        <v>44976</v>
      </c>
      <c r="J10" s="1">
        <v>6</v>
      </c>
      <c r="K10" s="37">
        <f>J10</f>
        <v>6</v>
      </c>
      <c r="L10" s="1" t="s">
        <v>93</v>
      </c>
    </row>
    <row r="11" spans="1:12" ht="12.6" customHeight="1" x14ac:dyDescent="0.2">
      <c r="A11" s="1" t="s">
        <v>119</v>
      </c>
      <c r="B11" s="1" t="s">
        <v>89</v>
      </c>
      <c r="C11" s="1" t="s">
        <v>90</v>
      </c>
      <c r="D11" s="1" t="s">
        <v>91</v>
      </c>
      <c r="E11" s="1" t="s">
        <v>285</v>
      </c>
      <c r="F11" s="1" t="s">
        <v>486</v>
      </c>
      <c r="G11" s="8">
        <v>38.82114</v>
      </c>
      <c r="H11" s="9">
        <v>-77.465450000000004</v>
      </c>
      <c r="I11" s="2">
        <v>45025</v>
      </c>
      <c r="J11" s="1">
        <v>5</v>
      </c>
      <c r="K11" s="27"/>
      <c r="L11" s="1" t="s">
        <v>128</v>
      </c>
    </row>
    <row r="12" spans="1:12" ht="12.6" customHeight="1" x14ac:dyDescent="0.2">
      <c r="A12" s="1" t="s">
        <v>490</v>
      </c>
      <c r="B12" s="1" t="s">
        <v>89</v>
      </c>
      <c r="C12" s="1" t="s">
        <v>90</v>
      </c>
      <c r="D12" s="1" t="s">
        <v>91</v>
      </c>
      <c r="E12" s="1" t="s">
        <v>285</v>
      </c>
      <c r="F12" s="1" t="s">
        <v>486</v>
      </c>
      <c r="G12" s="12">
        <v>38.82114</v>
      </c>
      <c r="H12" s="13">
        <v>-77.465450000000004</v>
      </c>
      <c r="I12" s="2">
        <v>45037</v>
      </c>
      <c r="J12" s="1">
        <v>6</v>
      </c>
      <c r="K12" s="28"/>
      <c r="L12" s="1" t="s">
        <v>93</v>
      </c>
    </row>
    <row r="13" spans="1:12" ht="12.6" customHeight="1" thickBot="1" x14ac:dyDescent="0.25">
      <c r="A13" s="1" t="s">
        <v>119</v>
      </c>
      <c r="B13" s="1" t="s">
        <v>89</v>
      </c>
      <c r="C13" s="1" t="s">
        <v>90</v>
      </c>
      <c r="D13" s="1" t="s">
        <v>91</v>
      </c>
      <c r="E13" s="1" t="s">
        <v>285</v>
      </c>
      <c r="F13" s="1" t="s">
        <v>486</v>
      </c>
      <c r="G13" s="10">
        <v>38.82114</v>
      </c>
      <c r="H13" s="11">
        <v>-77.465450000000004</v>
      </c>
      <c r="I13" s="2">
        <v>45183</v>
      </c>
      <c r="J13" s="1">
        <v>8</v>
      </c>
      <c r="K13" s="29">
        <f>AVERAGE(J11:J13)</f>
        <v>6.333333333333333</v>
      </c>
      <c r="L13" s="1" t="s">
        <v>502</v>
      </c>
    </row>
    <row r="14" spans="1:12" ht="12.6" customHeight="1" thickBot="1" x14ac:dyDescent="0.25">
      <c r="A14" s="1" t="s">
        <v>161</v>
      </c>
      <c r="B14" s="1" t="s">
        <v>89</v>
      </c>
      <c r="C14" s="1" t="s">
        <v>90</v>
      </c>
      <c r="D14" s="1" t="s">
        <v>162</v>
      </c>
      <c r="E14" s="1" t="s">
        <v>507</v>
      </c>
      <c r="F14" s="1" t="s">
        <v>508</v>
      </c>
      <c r="G14" s="52">
        <v>39.011413259999998</v>
      </c>
      <c r="H14" s="53">
        <v>-77.578687000000002</v>
      </c>
      <c r="I14" s="2">
        <v>44990</v>
      </c>
      <c r="J14" s="1">
        <v>7</v>
      </c>
      <c r="K14" s="37">
        <f>J14</f>
        <v>7</v>
      </c>
      <c r="L14" s="1" t="s">
        <v>128</v>
      </c>
    </row>
    <row r="15" spans="1:12" ht="12.6" customHeight="1" thickBot="1" x14ac:dyDescent="0.25">
      <c r="A15" s="1" t="s">
        <v>119</v>
      </c>
      <c r="B15" s="1" t="s">
        <v>89</v>
      </c>
      <c r="C15" s="1" t="s">
        <v>90</v>
      </c>
      <c r="D15" s="1" t="s">
        <v>91</v>
      </c>
      <c r="E15" s="1" t="s">
        <v>237</v>
      </c>
      <c r="F15" s="1" t="s">
        <v>238</v>
      </c>
      <c r="G15" s="52">
        <v>38.924759999999999</v>
      </c>
      <c r="H15" s="53">
        <v>-77.406595999999993</v>
      </c>
      <c r="I15" s="2">
        <v>45063</v>
      </c>
      <c r="J15" s="1">
        <v>3</v>
      </c>
      <c r="K15" s="37">
        <f>J15</f>
        <v>3</v>
      </c>
      <c r="L15" s="1" t="s">
        <v>93</v>
      </c>
    </row>
    <row r="16" spans="1:12" ht="12.6" customHeight="1" x14ac:dyDescent="0.2">
      <c r="A16" s="1" t="s">
        <v>231</v>
      </c>
      <c r="B16" s="1" t="s">
        <v>89</v>
      </c>
      <c r="C16" s="1" t="s">
        <v>90</v>
      </c>
      <c r="D16" s="1" t="s">
        <v>162</v>
      </c>
      <c r="E16" s="1" t="s">
        <v>232</v>
      </c>
      <c r="F16" s="1" t="s">
        <v>233</v>
      </c>
      <c r="G16" s="8">
        <v>39.024158</v>
      </c>
      <c r="H16" s="9">
        <v>-77.496875000000003</v>
      </c>
      <c r="I16" s="2">
        <v>45039</v>
      </c>
      <c r="J16" s="1">
        <v>7</v>
      </c>
      <c r="K16" s="27"/>
      <c r="L16" s="1" t="s">
        <v>93</v>
      </c>
    </row>
    <row r="17" spans="1:12" ht="12.6" customHeight="1" thickBot="1" x14ac:dyDescent="0.25">
      <c r="A17" s="1" t="s">
        <v>231</v>
      </c>
      <c r="B17" s="1" t="s">
        <v>89</v>
      </c>
      <c r="C17" s="1" t="s">
        <v>90</v>
      </c>
      <c r="D17" s="1" t="s">
        <v>162</v>
      </c>
      <c r="E17" s="1" t="s">
        <v>232</v>
      </c>
      <c r="F17" s="1" t="s">
        <v>233</v>
      </c>
      <c r="G17" s="10">
        <v>39.024158</v>
      </c>
      <c r="H17" s="11">
        <v>-77.496875000000003</v>
      </c>
      <c r="I17" s="2">
        <v>45200</v>
      </c>
      <c r="J17" s="1">
        <v>7</v>
      </c>
      <c r="K17" s="29">
        <f>AVERAGE(J16:J17)</f>
        <v>7</v>
      </c>
      <c r="L17" s="1" t="s">
        <v>93</v>
      </c>
    </row>
    <row r="18" spans="1:12" ht="12.6" customHeight="1" x14ac:dyDescent="0.2">
      <c r="A18" s="1" t="s">
        <v>161</v>
      </c>
      <c r="B18" s="1" t="s">
        <v>89</v>
      </c>
      <c r="C18" s="1" t="s">
        <v>90</v>
      </c>
      <c r="D18" s="1" t="s">
        <v>162</v>
      </c>
      <c r="E18" s="1" t="s">
        <v>538</v>
      </c>
      <c r="F18" s="1" t="s">
        <v>539</v>
      </c>
      <c r="G18" s="8">
        <v>39.038027999999997</v>
      </c>
      <c r="H18" s="9">
        <v>-77.492833000000005</v>
      </c>
      <c r="I18" s="2">
        <v>45053</v>
      </c>
      <c r="J18" s="1">
        <v>5</v>
      </c>
      <c r="K18" s="27"/>
      <c r="L18" s="1" t="s">
        <v>128</v>
      </c>
    </row>
    <row r="19" spans="1:12" ht="12.6" customHeight="1" thickBot="1" x14ac:dyDescent="0.25">
      <c r="A19" s="1" t="s">
        <v>161</v>
      </c>
      <c r="B19" s="1" t="s">
        <v>89</v>
      </c>
      <c r="C19" s="1" t="s">
        <v>90</v>
      </c>
      <c r="D19" s="1" t="s">
        <v>162</v>
      </c>
      <c r="E19" s="1" t="s">
        <v>538</v>
      </c>
      <c r="F19" s="1" t="s">
        <v>539</v>
      </c>
      <c r="G19" s="10">
        <v>39.038027999999997</v>
      </c>
      <c r="H19" s="11">
        <v>-77.492833000000005</v>
      </c>
      <c r="I19" s="2">
        <v>45227</v>
      </c>
      <c r="J19" s="1">
        <v>3</v>
      </c>
      <c r="K19" s="29">
        <f>AVERAGE(J18:J19)</f>
        <v>4</v>
      </c>
      <c r="L19" s="1" t="s">
        <v>128</v>
      </c>
    </row>
    <row r="20" spans="1:12" ht="12.6" customHeight="1" thickBot="1" x14ac:dyDescent="0.25">
      <c r="A20" s="1" t="s">
        <v>181</v>
      </c>
      <c r="B20" s="1" t="s">
        <v>89</v>
      </c>
      <c r="C20" s="1" t="s">
        <v>90</v>
      </c>
      <c r="D20" s="1" t="s">
        <v>182</v>
      </c>
      <c r="E20" s="1" t="s">
        <v>222</v>
      </c>
      <c r="F20" s="1" t="s">
        <v>556</v>
      </c>
      <c r="G20" s="52">
        <v>38.913060000000002</v>
      </c>
      <c r="H20" s="53">
        <v>-77.890559999999994</v>
      </c>
      <c r="I20" s="2">
        <v>44986</v>
      </c>
      <c r="J20" s="1">
        <v>9</v>
      </c>
      <c r="K20" s="37">
        <f t="shared" ref="K20:K26" si="0">J20</f>
        <v>9</v>
      </c>
      <c r="L20" s="1" t="s">
        <v>112</v>
      </c>
    </row>
    <row r="21" spans="1:12" ht="12.6" customHeight="1" thickBot="1" x14ac:dyDescent="0.25">
      <c r="A21" s="1" t="s">
        <v>161</v>
      </c>
      <c r="B21" s="1" t="s">
        <v>89</v>
      </c>
      <c r="C21" s="1" t="s">
        <v>90</v>
      </c>
      <c r="D21" s="1" t="s">
        <v>162</v>
      </c>
      <c r="E21" s="1" t="s">
        <v>563</v>
      </c>
      <c r="F21" s="1" t="s">
        <v>564</v>
      </c>
      <c r="G21" s="52">
        <v>39.274270999999999</v>
      </c>
      <c r="H21" s="53">
        <v>-77.557479999999998</v>
      </c>
      <c r="I21" s="2">
        <v>45251</v>
      </c>
      <c r="J21" s="1">
        <v>11</v>
      </c>
      <c r="K21" s="37">
        <f t="shared" si="0"/>
        <v>11</v>
      </c>
      <c r="L21" s="1" t="s">
        <v>167</v>
      </c>
    </row>
    <row r="22" spans="1:12" ht="12.6" customHeight="1" thickBot="1" x14ac:dyDescent="0.25">
      <c r="A22" s="1" t="s">
        <v>181</v>
      </c>
      <c r="B22" s="1" t="s">
        <v>89</v>
      </c>
      <c r="C22" s="1" t="s">
        <v>90</v>
      </c>
      <c r="D22" s="1" t="s">
        <v>182</v>
      </c>
      <c r="E22" s="1" t="s">
        <v>204</v>
      </c>
      <c r="F22" s="1" t="s">
        <v>572</v>
      </c>
      <c r="G22" s="52">
        <v>38.933059999999998</v>
      </c>
      <c r="H22" s="53">
        <v>-77.807779999999994</v>
      </c>
      <c r="I22" s="2">
        <v>45043</v>
      </c>
      <c r="J22" s="1">
        <v>10</v>
      </c>
      <c r="K22" s="37">
        <f t="shared" si="0"/>
        <v>10</v>
      </c>
      <c r="L22" s="1" t="s">
        <v>112</v>
      </c>
    </row>
    <row r="23" spans="1:12" ht="12.6" customHeight="1" thickBot="1" x14ac:dyDescent="0.25">
      <c r="A23" s="1" t="s">
        <v>161</v>
      </c>
      <c r="B23" s="1" t="s">
        <v>89</v>
      </c>
      <c r="C23" s="1" t="s">
        <v>90</v>
      </c>
      <c r="D23" s="1" t="s">
        <v>162</v>
      </c>
      <c r="E23" s="1" t="s">
        <v>579</v>
      </c>
      <c r="F23" s="1" t="s">
        <v>579</v>
      </c>
      <c r="G23" s="52">
        <v>39.112709000000002</v>
      </c>
      <c r="H23" s="53">
        <v>77.598332999999997</v>
      </c>
      <c r="I23" s="2">
        <v>45077</v>
      </c>
      <c r="J23" s="1">
        <v>8</v>
      </c>
      <c r="K23" s="37">
        <f t="shared" si="0"/>
        <v>8</v>
      </c>
      <c r="L23" s="1" t="s">
        <v>143</v>
      </c>
    </row>
    <row r="24" spans="1:12" ht="12.6" customHeight="1" thickBot="1" x14ac:dyDescent="0.25">
      <c r="A24" s="1" t="s">
        <v>161</v>
      </c>
      <c r="B24" s="1" t="s">
        <v>89</v>
      </c>
      <c r="C24" s="1" t="s">
        <v>90</v>
      </c>
      <c r="D24" s="1" t="s">
        <v>162</v>
      </c>
      <c r="E24" s="1" t="s">
        <v>579</v>
      </c>
      <c r="F24" s="1" t="s">
        <v>587</v>
      </c>
      <c r="G24" s="52">
        <v>39.102293000000003</v>
      </c>
      <c r="H24" s="53">
        <v>-77.584988999999993</v>
      </c>
      <c r="I24" s="2">
        <v>45221</v>
      </c>
      <c r="J24" s="1">
        <v>5</v>
      </c>
      <c r="K24" s="37">
        <f t="shared" si="0"/>
        <v>5</v>
      </c>
      <c r="L24" s="1" t="s">
        <v>128</v>
      </c>
    </row>
    <row r="25" spans="1:12" ht="12.6" customHeight="1" thickBot="1" x14ac:dyDescent="0.25">
      <c r="A25" s="1" t="s">
        <v>181</v>
      </c>
      <c r="B25" s="1" t="s">
        <v>89</v>
      </c>
      <c r="C25" s="1" t="s">
        <v>90</v>
      </c>
      <c r="D25" s="1" t="s">
        <v>182</v>
      </c>
      <c r="E25" s="1" t="s">
        <v>165</v>
      </c>
      <c r="F25" s="1" t="s">
        <v>594</v>
      </c>
      <c r="G25" s="52">
        <v>38.946939999999998</v>
      </c>
      <c r="H25" s="53">
        <v>-77.938059999999993</v>
      </c>
      <c r="I25" s="2">
        <v>45043</v>
      </c>
      <c r="J25" s="1">
        <v>9</v>
      </c>
      <c r="K25" s="37">
        <f t="shared" si="0"/>
        <v>9</v>
      </c>
      <c r="L25" s="1" t="s">
        <v>112</v>
      </c>
    </row>
    <row r="26" spans="1:12" ht="12.6" customHeight="1" thickBot="1" x14ac:dyDescent="0.25">
      <c r="A26" s="1" t="s">
        <v>181</v>
      </c>
      <c r="B26" s="1" t="s">
        <v>89</v>
      </c>
      <c r="C26" s="1" t="s">
        <v>90</v>
      </c>
      <c r="D26" s="1" t="s">
        <v>182</v>
      </c>
      <c r="E26" s="1" t="s">
        <v>207</v>
      </c>
      <c r="F26" s="1" t="s">
        <v>607</v>
      </c>
      <c r="G26" s="52">
        <v>38.943300000000001</v>
      </c>
      <c r="H26" s="53">
        <v>-77.89528</v>
      </c>
      <c r="I26" s="2">
        <v>45050</v>
      </c>
      <c r="J26" s="1">
        <v>10</v>
      </c>
      <c r="K26" s="37">
        <f t="shared" si="0"/>
        <v>10</v>
      </c>
      <c r="L26" s="1" t="s">
        <v>611</v>
      </c>
    </row>
    <row r="27" spans="1:12" ht="12.6" customHeight="1" x14ac:dyDescent="0.2">
      <c r="A27" s="1" t="s">
        <v>161</v>
      </c>
      <c r="B27" s="1" t="s">
        <v>89</v>
      </c>
      <c r="C27" s="1" t="s">
        <v>90</v>
      </c>
      <c r="D27" s="1" t="s">
        <v>162</v>
      </c>
      <c r="E27" s="1" t="s">
        <v>176</v>
      </c>
      <c r="F27" s="1" t="s">
        <v>617</v>
      </c>
      <c r="G27" s="8">
        <v>39.091189</v>
      </c>
      <c r="H27" s="9">
        <v>-77.502038999999996</v>
      </c>
      <c r="I27" s="2">
        <v>45004</v>
      </c>
      <c r="J27" s="1">
        <v>7</v>
      </c>
      <c r="K27" s="27"/>
      <c r="L27" s="1" t="s">
        <v>128</v>
      </c>
    </row>
    <row r="28" spans="1:12" ht="12.6" customHeight="1" thickBot="1" x14ac:dyDescent="0.25">
      <c r="A28" s="1" t="s">
        <v>161</v>
      </c>
      <c r="B28" s="1" t="s">
        <v>89</v>
      </c>
      <c r="C28" s="1" t="s">
        <v>90</v>
      </c>
      <c r="D28" s="1" t="s">
        <v>162</v>
      </c>
      <c r="E28" s="1" t="s">
        <v>176</v>
      </c>
      <c r="F28" s="1" t="s">
        <v>617</v>
      </c>
      <c r="G28" s="10">
        <v>39.091189</v>
      </c>
      <c r="H28" s="11">
        <v>-77.502038999999996</v>
      </c>
      <c r="I28" s="2">
        <v>45227</v>
      </c>
      <c r="J28" s="1">
        <v>7</v>
      </c>
      <c r="K28" s="29">
        <f>AVERAGE(J27:J28)</f>
        <v>7</v>
      </c>
      <c r="L28" s="1" t="s">
        <v>128</v>
      </c>
    </row>
    <row r="29" spans="1:12" ht="12.6" customHeight="1" thickBot="1" x14ac:dyDescent="0.25">
      <c r="A29" s="1" t="s">
        <v>181</v>
      </c>
      <c r="B29" s="1" t="s">
        <v>89</v>
      </c>
      <c r="C29" s="1" t="s">
        <v>90</v>
      </c>
      <c r="D29" s="1" t="s">
        <v>182</v>
      </c>
      <c r="E29" s="1" t="s">
        <v>183</v>
      </c>
      <c r="F29" s="1" t="s">
        <v>632</v>
      </c>
      <c r="G29" s="52">
        <v>38.905279999999998</v>
      </c>
      <c r="H29" s="53">
        <v>-78.029722000000007</v>
      </c>
      <c r="I29" s="2">
        <v>45040</v>
      </c>
      <c r="J29" s="1">
        <v>9</v>
      </c>
      <c r="K29" s="37">
        <f>J29</f>
        <v>9</v>
      </c>
      <c r="L29" s="1" t="s">
        <v>112</v>
      </c>
    </row>
    <row r="30" spans="1:12" ht="12.6" customHeight="1" x14ac:dyDescent="0.2">
      <c r="A30" s="1" t="s">
        <v>181</v>
      </c>
      <c r="B30" s="1" t="s">
        <v>89</v>
      </c>
      <c r="C30" s="1" t="s">
        <v>90</v>
      </c>
      <c r="D30" s="1" t="s">
        <v>162</v>
      </c>
      <c r="E30" s="1" t="s">
        <v>640</v>
      </c>
      <c r="F30" s="1" t="s">
        <v>641</v>
      </c>
      <c r="G30" s="8">
        <v>38.992769199999998</v>
      </c>
      <c r="H30" s="9">
        <v>-77.879936200000003</v>
      </c>
      <c r="I30" s="2">
        <v>45011</v>
      </c>
      <c r="J30" s="1">
        <v>10</v>
      </c>
      <c r="K30" s="27"/>
      <c r="L30" s="1" t="s">
        <v>112</v>
      </c>
    </row>
    <row r="31" spans="1:12" ht="12.6" customHeight="1" thickBot="1" x14ac:dyDescent="0.25">
      <c r="A31" s="1" t="s">
        <v>181</v>
      </c>
      <c r="B31" s="1" t="s">
        <v>89</v>
      </c>
      <c r="C31" s="1" t="s">
        <v>90</v>
      </c>
      <c r="D31" s="1" t="s">
        <v>162</v>
      </c>
      <c r="E31" s="1" t="s">
        <v>640</v>
      </c>
      <c r="F31" s="1" t="s">
        <v>641</v>
      </c>
      <c r="G31" s="10">
        <v>38.992769199999998</v>
      </c>
      <c r="H31" s="11">
        <v>-77.879936200000003</v>
      </c>
      <c r="I31" s="2">
        <v>45011</v>
      </c>
      <c r="J31" s="1">
        <v>10</v>
      </c>
      <c r="K31" s="29">
        <f>AVERAGE(J30:J31)</f>
        <v>10</v>
      </c>
      <c r="L31" s="1" t="s">
        <v>112</v>
      </c>
    </row>
    <row r="32" spans="1:12" ht="12.6" customHeight="1" thickBot="1" x14ac:dyDescent="0.25">
      <c r="A32" s="1" t="s">
        <v>181</v>
      </c>
      <c r="B32" s="1" t="s">
        <v>89</v>
      </c>
      <c r="C32" s="1" t="s">
        <v>90</v>
      </c>
      <c r="D32" s="1" t="s">
        <v>182</v>
      </c>
      <c r="E32" s="1" t="s">
        <v>176</v>
      </c>
      <c r="F32" s="1" t="s">
        <v>655</v>
      </c>
      <c r="G32" s="52">
        <v>38.935830000000003</v>
      </c>
      <c r="H32" s="53">
        <v>-77.870559999999998</v>
      </c>
      <c r="I32" s="2">
        <v>45036</v>
      </c>
      <c r="J32" s="1">
        <v>11</v>
      </c>
      <c r="K32" s="37">
        <f>J32</f>
        <v>11</v>
      </c>
      <c r="L32" s="1" t="s">
        <v>112</v>
      </c>
    </row>
    <row r="33" spans="1:12" ht="12.6" customHeight="1" x14ac:dyDescent="0.2">
      <c r="A33" s="1" t="s">
        <v>661</v>
      </c>
      <c r="B33" s="1" t="s">
        <v>89</v>
      </c>
      <c r="C33" s="1" t="s">
        <v>90</v>
      </c>
      <c r="D33" s="1" t="s">
        <v>182</v>
      </c>
      <c r="E33" s="1" t="s">
        <v>662</v>
      </c>
      <c r="F33" s="1" t="s">
        <v>663</v>
      </c>
      <c r="G33" s="8">
        <v>38.879533000000002</v>
      </c>
      <c r="H33" s="9">
        <v>-77.872296000000006</v>
      </c>
      <c r="I33" s="2">
        <v>45008</v>
      </c>
      <c r="J33" s="1">
        <v>11</v>
      </c>
      <c r="K33" s="27"/>
      <c r="L33" s="1" t="s">
        <v>112</v>
      </c>
    </row>
    <row r="34" spans="1:12" ht="12.6" customHeight="1" thickBot="1" x14ac:dyDescent="0.25">
      <c r="A34" s="1" t="s">
        <v>661</v>
      </c>
      <c r="B34" s="1" t="s">
        <v>89</v>
      </c>
      <c r="C34" s="1" t="s">
        <v>90</v>
      </c>
      <c r="D34" s="1" t="s">
        <v>182</v>
      </c>
      <c r="E34" s="1" t="s">
        <v>662</v>
      </c>
      <c r="F34" s="1" t="s">
        <v>663</v>
      </c>
      <c r="G34" s="10">
        <v>38.879533000000002</v>
      </c>
      <c r="H34" s="11">
        <v>-77.872296000000006</v>
      </c>
      <c r="I34" s="2">
        <v>45201</v>
      </c>
      <c r="J34" s="1">
        <v>5</v>
      </c>
      <c r="K34" s="29">
        <f>AVERAGE(J33:J34)</f>
        <v>8</v>
      </c>
      <c r="L34" s="1" t="s">
        <v>93</v>
      </c>
    </row>
    <row r="35" spans="1:12" ht="12.6" customHeight="1" thickBot="1" x14ac:dyDescent="0.25">
      <c r="A35" s="1" t="s">
        <v>181</v>
      </c>
      <c r="B35" s="1" t="s">
        <v>89</v>
      </c>
      <c r="C35" s="1" t="s">
        <v>90</v>
      </c>
      <c r="D35" s="1" t="s">
        <v>162</v>
      </c>
      <c r="E35" s="1" t="s">
        <v>176</v>
      </c>
      <c r="F35" s="1" t="s">
        <v>685</v>
      </c>
      <c r="G35" s="52">
        <v>38.986939999999997</v>
      </c>
      <c r="H35" s="53">
        <v>-77.79083</v>
      </c>
      <c r="I35" s="2">
        <v>45069</v>
      </c>
      <c r="J35" s="1">
        <v>10</v>
      </c>
      <c r="K35" s="37">
        <f>J35</f>
        <v>10</v>
      </c>
      <c r="L35" s="1" t="s">
        <v>112</v>
      </c>
    </row>
    <row r="36" spans="1:12" ht="12.6" customHeight="1" thickBot="1" x14ac:dyDescent="0.25">
      <c r="A36" s="1" t="s">
        <v>693</v>
      </c>
      <c r="B36" s="1" t="s">
        <v>89</v>
      </c>
      <c r="C36" s="1" t="s">
        <v>90</v>
      </c>
      <c r="D36" s="1" t="s">
        <v>162</v>
      </c>
      <c r="E36" s="1" t="s">
        <v>201</v>
      </c>
      <c r="F36" s="1" t="s">
        <v>694</v>
      </c>
      <c r="G36" s="52">
        <v>39.030833000000001</v>
      </c>
      <c r="H36" s="53">
        <v>-77.870277999999999</v>
      </c>
      <c r="I36" s="2">
        <v>45034</v>
      </c>
      <c r="J36" s="1">
        <v>12</v>
      </c>
      <c r="K36" s="37">
        <f>J36</f>
        <v>12</v>
      </c>
      <c r="L36" s="1" t="s">
        <v>167</v>
      </c>
    </row>
    <row r="37" spans="1:12" ht="12.6" customHeight="1" thickBot="1" x14ac:dyDescent="0.25">
      <c r="A37" s="1" t="s">
        <v>161</v>
      </c>
      <c r="B37" s="1" t="s">
        <v>89</v>
      </c>
      <c r="C37" s="1" t="s">
        <v>90</v>
      </c>
      <c r="D37" s="1" t="s">
        <v>162</v>
      </c>
      <c r="E37" s="1" t="s">
        <v>703</v>
      </c>
      <c r="F37" s="54" t="s">
        <v>704</v>
      </c>
      <c r="G37" s="52">
        <v>39.212166000000003</v>
      </c>
      <c r="H37" s="53">
        <v>-77.535978999999998</v>
      </c>
      <c r="I37" s="2">
        <v>44997</v>
      </c>
      <c r="J37" s="1">
        <v>2</v>
      </c>
      <c r="K37" s="37">
        <f>J37</f>
        <v>2</v>
      </c>
      <c r="L37" s="1" t="s">
        <v>128</v>
      </c>
    </row>
    <row r="38" spans="1:12" ht="12.6" customHeight="1" thickBot="1" x14ac:dyDescent="0.25">
      <c r="A38" s="1" t="s">
        <v>161</v>
      </c>
      <c r="B38" s="1" t="s">
        <v>89</v>
      </c>
      <c r="C38" s="1" t="s">
        <v>90</v>
      </c>
      <c r="D38" s="1" t="s">
        <v>162</v>
      </c>
      <c r="E38" s="1" t="s">
        <v>703</v>
      </c>
      <c r="F38" s="54" t="s">
        <v>712</v>
      </c>
      <c r="G38" s="52">
        <v>39.215550999999998</v>
      </c>
      <c r="H38" s="53">
        <v>-77.536889000000002</v>
      </c>
      <c r="I38" s="2">
        <v>44997</v>
      </c>
      <c r="J38" s="1">
        <v>7</v>
      </c>
      <c r="K38" s="37">
        <f>J38</f>
        <v>7</v>
      </c>
      <c r="L38" s="1" t="s">
        <v>128</v>
      </c>
    </row>
    <row r="39" spans="1:12" ht="12.6" customHeight="1" thickBot="1" x14ac:dyDescent="0.25">
      <c r="A39" s="1" t="s">
        <v>161</v>
      </c>
      <c r="B39" s="1" t="s">
        <v>89</v>
      </c>
      <c r="C39" s="1" t="s">
        <v>90</v>
      </c>
      <c r="D39" s="1" t="s">
        <v>162</v>
      </c>
      <c r="E39" s="1" t="s">
        <v>246</v>
      </c>
      <c r="F39" s="1" t="s">
        <v>247</v>
      </c>
      <c r="G39" s="52">
        <v>39.196197570000002</v>
      </c>
      <c r="H39" s="53">
        <v>-77.747030800000005</v>
      </c>
      <c r="I39" s="2">
        <v>45053</v>
      </c>
      <c r="J39" s="1">
        <v>10</v>
      </c>
      <c r="K39" s="37">
        <f>J39</f>
        <v>10</v>
      </c>
      <c r="L39" s="1" t="s">
        <v>167</v>
      </c>
    </row>
    <row r="40" spans="1:12" ht="12.6" customHeight="1" x14ac:dyDescent="0.2">
      <c r="A40" s="1" t="s">
        <v>161</v>
      </c>
      <c r="B40" s="1" t="s">
        <v>89</v>
      </c>
      <c r="C40" s="1" t="s">
        <v>90</v>
      </c>
      <c r="D40" s="1" t="s">
        <v>162</v>
      </c>
      <c r="E40" s="1" t="s">
        <v>225</v>
      </c>
      <c r="F40" s="1" t="s">
        <v>226</v>
      </c>
      <c r="G40" s="8">
        <v>39.114984999999997</v>
      </c>
      <c r="H40" s="9">
        <v>-77.571546999999995</v>
      </c>
      <c r="I40" s="2">
        <v>45038</v>
      </c>
      <c r="J40" s="1">
        <v>6</v>
      </c>
      <c r="K40" s="27"/>
      <c r="L40" s="1" t="s">
        <v>128</v>
      </c>
    </row>
    <row r="41" spans="1:12" ht="12.6" customHeight="1" thickBot="1" x14ac:dyDescent="0.25">
      <c r="A41" s="1" t="s">
        <v>161</v>
      </c>
      <c r="B41" s="1" t="s">
        <v>89</v>
      </c>
      <c r="C41" s="1" t="s">
        <v>90</v>
      </c>
      <c r="D41" s="1" t="s">
        <v>162</v>
      </c>
      <c r="E41" s="1" t="s">
        <v>225</v>
      </c>
      <c r="F41" s="1" t="s">
        <v>226</v>
      </c>
      <c r="G41" s="10">
        <v>39.114984999999997</v>
      </c>
      <c r="H41" s="11">
        <v>-77.571546999999995</v>
      </c>
      <c r="I41" s="2">
        <v>45199</v>
      </c>
      <c r="J41" s="1">
        <v>6</v>
      </c>
      <c r="K41" s="29">
        <f>AVERAGE(J40:J41)</f>
        <v>6</v>
      </c>
      <c r="L41" s="1" t="s">
        <v>128</v>
      </c>
    </row>
    <row r="42" spans="1:12" ht="12.6" customHeight="1" thickBot="1" x14ac:dyDescent="0.25">
      <c r="A42" s="1" t="s">
        <v>161</v>
      </c>
      <c r="B42" s="1" t="s">
        <v>89</v>
      </c>
      <c r="C42" s="1" t="s">
        <v>90</v>
      </c>
      <c r="D42" s="1" t="s">
        <v>162</v>
      </c>
      <c r="E42" s="1" t="s">
        <v>739</v>
      </c>
      <c r="F42" s="1" t="s">
        <v>740</v>
      </c>
      <c r="G42" s="52">
        <v>39.177863000000002</v>
      </c>
      <c r="H42" s="53">
        <v>-77.530458999999993</v>
      </c>
      <c r="I42" s="2">
        <v>45005</v>
      </c>
      <c r="J42" s="1">
        <v>12</v>
      </c>
      <c r="K42" s="37">
        <f>J42</f>
        <v>12</v>
      </c>
      <c r="L42" s="1" t="s">
        <v>167</v>
      </c>
    </row>
    <row r="43" spans="1:12" ht="12.6" customHeight="1" thickBot="1" x14ac:dyDescent="0.25">
      <c r="A43" s="1" t="s">
        <v>748</v>
      </c>
      <c r="B43" s="1" t="s">
        <v>89</v>
      </c>
      <c r="C43" s="1" t="s">
        <v>90</v>
      </c>
      <c r="D43" s="1" t="s">
        <v>162</v>
      </c>
      <c r="E43" s="1" t="s">
        <v>304</v>
      </c>
      <c r="F43" s="1" t="s">
        <v>749</v>
      </c>
      <c r="G43" s="52">
        <v>38.975580999999998</v>
      </c>
      <c r="H43" s="53">
        <v>-77.651139000000001</v>
      </c>
      <c r="I43" s="2">
        <v>45043</v>
      </c>
      <c r="J43" s="1">
        <v>10</v>
      </c>
      <c r="K43" s="37">
        <f>J43</f>
        <v>10</v>
      </c>
      <c r="L43" s="1" t="s">
        <v>112</v>
      </c>
    </row>
    <row r="44" spans="1:12" ht="12.6" customHeight="1" thickBot="1" x14ac:dyDescent="0.25">
      <c r="A44" s="1" t="s">
        <v>161</v>
      </c>
      <c r="B44" s="1" t="s">
        <v>89</v>
      </c>
      <c r="C44" s="1" t="s">
        <v>90</v>
      </c>
      <c r="D44" s="1" t="s">
        <v>162</v>
      </c>
      <c r="E44" s="1" t="s">
        <v>246</v>
      </c>
      <c r="F44" s="1" t="s">
        <v>764</v>
      </c>
      <c r="G44" s="52">
        <v>39.193939</v>
      </c>
      <c r="H44" s="53">
        <v>-77.667640000000006</v>
      </c>
      <c r="I44" s="2">
        <v>45016</v>
      </c>
      <c r="J44" s="1">
        <v>11</v>
      </c>
      <c r="K44" s="37">
        <f>J44</f>
        <v>11</v>
      </c>
      <c r="L44" s="1" t="s">
        <v>167</v>
      </c>
    </row>
    <row r="45" spans="1:12" ht="12.6" customHeight="1" x14ac:dyDescent="0.2">
      <c r="A45" s="1" t="s">
        <v>161</v>
      </c>
      <c r="B45" s="1" t="s">
        <v>89</v>
      </c>
      <c r="C45" s="1" t="s">
        <v>90</v>
      </c>
      <c r="D45" s="1" t="s">
        <v>162</v>
      </c>
      <c r="E45" s="1" t="s">
        <v>246</v>
      </c>
      <c r="F45" s="1" t="s">
        <v>772</v>
      </c>
      <c r="G45" s="8">
        <v>39.179282100000002</v>
      </c>
      <c r="H45" s="9">
        <v>-77.681607</v>
      </c>
      <c r="I45" s="2">
        <v>45016</v>
      </c>
      <c r="J45" s="1">
        <v>8</v>
      </c>
      <c r="K45" s="27"/>
      <c r="L45" s="1" t="s">
        <v>143</v>
      </c>
    </row>
    <row r="46" spans="1:12" ht="12.6" customHeight="1" thickBot="1" x14ac:dyDescent="0.25">
      <c r="A46" s="1" t="s">
        <v>161</v>
      </c>
      <c r="B46" s="1" t="s">
        <v>89</v>
      </c>
      <c r="C46" s="1" t="s">
        <v>90</v>
      </c>
      <c r="D46" s="1" t="s">
        <v>162</v>
      </c>
      <c r="E46" s="1" t="s">
        <v>246</v>
      </c>
      <c r="F46" s="1" t="s">
        <v>772</v>
      </c>
      <c r="G46" s="10">
        <v>39.179282100000002</v>
      </c>
      <c r="H46" s="11">
        <v>-77.681607</v>
      </c>
      <c r="I46" s="2">
        <v>45204</v>
      </c>
      <c r="J46" s="1">
        <v>8</v>
      </c>
      <c r="K46" s="29">
        <f>AVERAGE(J45:J46)</f>
        <v>8</v>
      </c>
      <c r="L46" s="1" t="s">
        <v>143</v>
      </c>
    </row>
    <row r="47" spans="1:12" ht="12.6" customHeight="1" thickBot="1" x14ac:dyDescent="0.25">
      <c r="A47" s="1" t="s">
        <v>181</v>
      </c>
      <c r="B47" s="1" t="s">
        <v>89</v>
      </c>
      <c r="C47" s="1" t="s">
        <v>90</v>
      </c>
      <c r="D47" s="1" t="s">
        <v>182</v>
      </c>
      <c r="E47" s="1" t="s">
        <v>786</v>
      </c>
      <c r="F47" s="1" t="s">
        <v>787</v>
      </c>
      <c r="G47" s="52">
        <v>38.99644</v>
      </c>
      <c r="H47" s="53">
        <v>-77.883399999999995</v>
      </c>
      <c r="I47" s="2">
        <v>45033</v>
      </c>
      <c r="J47" s="1">
        <v>12</v>
      </c>
      <c r="K47" s="37">
        <f>J47</f>
        <v>12</v>
      </c>
      <c r="L47" s="1" t="s">
        <v>112</v>
      </c>
    </row>
    <row r="48" spans="1:12" ht="12.6" customHeight="1" x14ac:dyDescent="0.2">
      <c r="A48" s="1" t="s">
        <v>161</v>
      </c>
      <c r="B48" s="1" t="s">
        <v>89</v>
      </c>
      <c r="C48" s="1" t="s">
        <v>90</v>
      </c>
      <c r="D48" s="1" t="s">
        <v>162</v>
      </c>
      <c r="E48" s="1" t="s">
        <v>791</v>
      </c>
      <c r="F48" s="1" t="s">
        <v>791</v>
      </c>
      <c r="G48" s="8">
        <v>39.288153299999998</v>
      </c>
      <c r="H48" s="9">
        <v>-77.736133699999996</v>
      </c>
      <c r="I48" s="2">
        <v>45037</v>
      </c>
      <c r="J48" s="1">
        <v>11</v>
      </c>
      <c r="K48" s="27"/>
      <c r="L48" s="1" t="s">
        <v>167</v>
      </c>
    </row>
    <row r="49" spans="1:12" ht="12.6" customHeight="1" thickBot="1" x14ac:dyDescent="0.25">
      <c r="A49" s="1" t="s">
        <v>161</v>
      </c>
      <c r="B49" s="1" t="s">
        <v>89</v>
      </c>
      <c r="C49" s="1" t="s">
        <v>90</v>
      </c>
      <c r="D49" s="1" t="s">
        <v>162</v>
      </c>
      <c r="E49" s="1" t="s">
        <v>791</v>
      </c>
      <c r="F49" s="1" t="s">
        <v>791</v>
      </c>
      <c r="G49" s="10">
        <v>39.288153299999998</v>
      </c>
      <c r="H49" s="11">
        <v>-77.736133699999996</v>
      </c>
      <c r="I49" s="2">
        <v>45220</v>
      </c>
      <c r="J49" s="1">
        <v>9</v>
      </c>
      <c r="K49" s="29">
        <f>AVERAGE(J48:J49)</f>
        <v>10</v>
      </c>
      <c r="L49" s="1" t="s">
        <v>167</v>
      </c>
    </row>
    <row r="50" spans="1:12" ht="12.6" customHeight="1" thickBot="1" x14ac:dyDescent="0.25">
      <c r="A50" s="1" t="s">
        <v>161</v>
      </c>
      <c r="B50" s="1" t="s">
        <v>89</v>
      </c>
      <c r="C50" s="1" t="s">
        <v>90</v>
      </c>
      <c r="D50" s="1" t="s">
        <v>162</v>
      </c>
      <c r="E50" s="1" t="s">
        <v>806</v>
      </c>
      <c r="F50" s="1" t="s">
        <v>807</v>
      </c>
      <c r="G50" s="52">
        <v>39.134526999999999</v>
      </c>
      <c r="H50" s="53">
        <v>-77.763935000000004</v>
      </c>
      <c r="I50" s="2">
        <v>45070</v>
      </c>
      <c r="J50" s="1">
        <v>9</v>
      </c>
      <c r="K50" s="37">
        <f>J50</f>
        <v>9</v>
      </c>
      <c r="L50" s="1" t="s">
        <v>167</v>
      </c>
    </row>
    <row r="51" spans="1:12" ht="12.6" customHeight="1" thickBot="1" x14ac:dyDescent="0.25">
      <c r="A51" s="1" t="s">
        <v>181</v>
      </c>
      <c r="B51" s="1" t="s">
        <v>89</v>
      </c>
      <c r="C51" s="1" t="s">
        <v>90</v>
      </c>
      <c r="D51" s="1" t="s">
        <v>162</v>
      </c>
      <c r="E51" s="1" t="s">
        <v>814</v>
      </c>
      <c r="F51" s="1" t="s">
        <v>815</v>
      </c>
      <c r="G51" s="52">
        <v>39.036569999999998</v>
      </c>
      <c r="H51" s="53">
        <v>-77.532168999999996</v>
      </c>
      <c r="I51" s="2">
        <v>45001</v>
      </c>
      <c r="J51" s="1">
        <v>9</v>
      </c>
      <c r="K51" s="37">
        <f>J51</f>
        <v>9</v>
      </c>
      <c r="L51" s="1" t="s">
        <v>112</v>
      </c>
    </row>
    <row r="52" spans="1:12" ht="12.6" customHeight="1" thickBot="1" x14ac:dyDescent="0.25">
      <c r="A52" s="1" t="s">
        <v>161</v>
      </c>
      <c r="B52" s="1" t="s">
        <v>89</v>
      </c>
      <c r="C52" s="1" t="s">
        <v>90</v>
      </c>
      <c r="D52" s="1" t="s">
        <v>162</v>
      </c>
      <c r="E52" s="1" t="s">
        <v>225</v>
      </c>
      <c r="F52" s="1" t="s">
        <v>820</v>
      </c>
      <c r="G52" s="52">
        <v>39.105601999999998</v>
      </c>
      <c r="H52" s="53">
        <v>-77.562359999999998</v>
      </c>
      <c r="I52" s="2">
        <v>45239</v>
      </c>
      <c r="J52" s="1">
        <v>4</v>
      </c>
      <c r="K52" s="37">
        <f>J52</f>
        <v>4</v>
      </c>
      <c r="L52" s="1" t="s">
        <v>128</v>
      </c>
    </row>
    <row r="53" spans="1:12" ht="12.6" customHeight="1" x14ac:dyDescent="0.2">
      <c r="A53" s="1" t="s">
        <v>161</v>
      </c>
      <c r="B53" s="1" t="s">
        <v>89</v>
      </c>
      <c r="C53" s="1" t="s">
        <v>90</v>
      </c>
      <c r="D53" s="1" t="s">
        <v>162</v>
      </c>
      <c r="E53" s="1" t="s">
        <v>172</v>
      </c>
      <c r="F53" s="1" t="s">
        <v>828</v>
      </c>
      <c r="G53" s="8">
        <v>39.095550000000003</v>
      </c>
      <c r="H53" s="9">
        <v>-77.542400000000001</v>
      </c>
      <c r="I53" s="2">
        <v>45024</v>
      </c>
      <c r="J53" s="1">
        <v>6</v>
      </c>
      <c r="K53" s="27"/>
      <c r="L53" s="1" t="s">
        <v>128</v>
      </c>
    </row>
    <row r="54" spans="1:12" ht="12.6" customHeight="1" thickBot="1" x14ac:dyDescent="0.25">
      <c r="A54" s="1" t="s">
        <v>161</v>
      </c>
      <c r="B54" s="1" t="s">
        <v>89</v>
      </c>
      <c r="C54" s="1" t="s">
        <v>90</v>
      </c>
      <c r="D54" s="1" t="s">
        <v>162</v>
      </c>
      <c r="E54" s="1" t="s">
        <v>172</v>
      </c>
      <c r="F54" s="1" t="s">
        <v>828</v>
      </c>
      <c r="G54" s="10">
        <v>39.095550000000003</v>
      </c>
      <c r="H54" s="11">
        <v>-77.542400000000001</v>
      </c>
      <c r="I54" s="2">
        <v>45213</v>
      </c>
      <c r="J54" s="1">
        <v>6</v>
      </c>
      <c r="K54" s="29">
        <f>AVERAGE(J53:J54)</f>
        <v>6</v>
      </c>
      <c r="L54" s="1" t="s">
        <v>128</v>
      </c>
    </row>
    <row r="55" spans="1:12" ht="12.6" customHeight="1" x14ac:dyDescent="0.2">
      <c r="A55" s="1" t="s">
        <v>161</v>
      </c>
      <c r="B55" s="1" t="s">
        <v>89</v>
      </c>
      <c r="C55" s="1" t="s">
        <v>90</v>
      </c>
      <c r="D55" s="1" t="s">
        <v>162</v>
      </c>
      <c r="E55" s="1" t="s">
        <v>172</v>
      </c>
      <c r="F55" s="1" t="s">
        <v>847</v>
      </c>
      <c r="G55" s="8">
        <v>39.102643</v>
      </c>
      <c r="H55" s="9">
        <v>-77.569197000000003</v>
      </c>
      <c r="I55" s="2">
        <v>45038</v>
      </c>
      <c r="J55" s="1">
        <v>6</v>
      </c>
      <c r="K55" s="27"/>
      <c r="L55" s="1" t="s">
        <v>128</v>
      </c>
    </row>
    <row r="56" spans="1:12" ht="12.6" customHeight="1" thickBot="1" x14ac:dyDescent="0.25">
      <c r="A56" s="1" t="s">
        <v>161</v>
      </c>
      <c r="B56" s="1" t="s">
        <v>89</v>
      </c>
      <c r="C56" s="1" t="s">
        <v>90</v>
      </c>
      <c r="D56" s="1" t="s">
        <v>162</v>
      </c>
      <c r="E56" s="1" t="s">
        <v>172</v>
      </c>
      <c r="F56" s="1" t="s">
        <v>847</v>
      </c>
      <c r="G56" s="10">
        <v>39.102643</v>
      </c>
      <c r="H56" s="11">
        <v>-77.569197000000003</v>
      </c>
      <c r="I56" s="2">
        <v>45214</v>
      </c>
      <c r="J56" s="1">
        <v>6</v>
      </c>
      <c r="K56" s="29">
        <f>AVERAGE(J55:J56)</f>
        <v>6</v>
      </c>
      <c r="L56" s="1" t="s">
        <v>128</v>
      </c>
    </row>
    <row r="57" spans="1:12" ht="12.6" customHeight="1" x14ac:dyDescent="0.2">
      <c r="A57" s="1" t="s">
        <v>161</v>
      </c>
      <c r="B57" s="1" t="s">
        <v>89</v>
      </c>
      <c r="C57" s="1" t="s">
        <v>90</v>
      </c>
      <c r="D57" s="1" t="s">
        <v>162</v>
      </c>
      <c r="E57" s="1" t="s">
        <v>172</v>
      </c>
      <c r="F57" s="1" t="s">
        <v>862</v>
      </c>
      <c r="G57" s="8">
        <v>39.101565000000001</v>
      </c>
      <c r="H57" s="9">
        <v>-77.580112</v>
      </c>
      <c r="I57" s="2">
        <v>45032</v>
      </c>
      <c r="J57" s="1">
        <v>6</v>
      </c>
      <c r="K57" s="27"/>
      <c r="L57" s="1" t="s">
        <v>128</v>
      </c>
    </row>
    <row r="58" spans="1:12" ht="12.6" customHeight="1" thickBot="1" x14ac:dyDescent="0.25">
      <c r="A58" s="1" t="s">
        <v>161</v>
      </c>
      <c r="B58" s="1" t="s">
        <v>89</v>
      </c>
      <c r="C58" s="1" t="s">
        <v>90</v>
      </c>
      <c r="D58" s="1" t="s">
        <v>162</v>
      </c>
      <c r="E58" s="1" t="s">
        <v>172</v>
      </c>
      <c r="F58" s="1" t="s">
        <v>862</v>
      </c>
      <c r="G58" s="10">
        <v>39.101565000000001</v>
      </c>
      <c r="H58" s="11">
        <v>-77.580112</v>
      </c>
      <c r="I58" s="2">
        <v>45202</v>
      </c>
      <c r="J58" s="1">
        <v>9</v>
      </c>
      <c r="K58" s="29">
        <f>AVERAGE(J57:J58)</f>
        <v>7.5</v>
      </c>
      <c r="L58" s="1" t="s">
        <v>167</v>
      </c>
    </row>
    <row r="59" spans="1:12" ht="12.6" customHeight="1" x14ac:dyDescent="0.2">
      <c r="A59" s="1" t="s">
        <v>693</v>
      </c>
      <c r="B59" s="1" t="s">
        <v>89</v>
      </c>
      <c r="C59" s="1" t="s">
        <v>90</v>
      </c>
      <c r="D59" s="1" t="s">
        <v>162</v>
      </c>
      <c r="E59" s="1" t="s">
        <v>250</v>
      </c>
      <c r="F59" s="1" t="s">
        <v>881</v>
      </c>
      <c r="G59" s="8">
        <v>38.963979000000002</v>
      </c>
      <c r="H59" s="9">
        <v>-77.559416999999996</v>
      </c>
      <c r="I59" s="2">
        <v>45031</v>
      </c>
      <c r="J59" s="1">
        <v>8</v>
      </c>
      <c r="K59" s="27"/>
      <c r="L59" s="1" t="s">
        <v>886</v>
      </c>
    </row>
    <row r="60" spans="1:12" ht="12.6" customHeight="1" thickBot="1" x14ac:dyDescent="0.25">
      <c r="A60" s="1" t="s">
        <v>693</v>
      </c>
      <c r="B60" s="1" t="s">
        <v>89</v>
      </c>
      <c r="C60" s="1" t="s">
        <v>90</v>
      </c>
      <c r="D60" s="1" t="s">
        <v>162</v>
      </c>
      <c r="E60" s="1" t="s">
        <v>250</v>
      </c>
      <c r="F60" s="1" t="s">
        <v>881</v>
      </c>
      <c r="G60" s="10">
        <v>38.963979000000002</v>
      </c>
      <c r="H60" s="11">
        <v>-77.559416999999996</v>
      </c>
      <c r="I60" s="2">
        <v>45207</v>
      </c>
      <c r="J60" s="1">
        <v>8</v>
      </c>
      <c r="K60" s="29">
        <f>AVERAGE(J59:J60)</f>
        <v>8</v>
      </c>
      <c r="L60" s="1" t="s">
        <v>894</v>
      </c>
    </row>
    <row r="61" spans="1:12" ht="12.6" customHeight="1" x14ac:dyDescent="0.2">
      <c r="A61" s="1" t="s">
        <v>161</v>
      </c>
      <c r="B61" s="1" t="s">
        <v>89</v>
      </c>
      <c r="C61" s="1" t="s">
        <v>90</v>
      </c>
      <c r="D61" s="1" t="s">
        <v>162</v>
      </c>
      <c r="E61" s="1" t="s">
        <v>900</v>
      </c>
      <c r="F61" s="1" t="s">
        <v>901</v>
      </c>
      <c r="G61" s="8">
        <v>39.287944000000003</v>
      </c>
      <c r="H61" s="9">
        <v>-77.737975000000006</v>
      </c>
      <c r="I61" s="2">
        <v>45037</v>
      </c>
      <c r="J61" s="1">
        <v>11</v>
      </c>
      <c r="K61" s="27"/>
      <c r="L61" s="1" t="s">
        <v>611</v>
      </c>
    </row>
    <row r="62" spans="1:12" ht="12.6" customHeight="1" thickBot="1" x14ac:dyDescent="0.25">
      <c r="A62" s="1" t="s">
        <v>161</v>
      </c>
      <c r="B62" s="1" t="s">
        <v>89</v>
      </c>
      <c r="C62" s="1" t="s">
        <v>90</v>
      </c>
      <c r="D62" s="1" t="s">
        <v>162</v>
      </c>
      <c r="E62" s="1" t="s">
        <v>900</v>
      </c>
      <c r="F62" s="1" t="s">
        <v>901</v>
      </c>
      <c r="G62" s="10">
        <v>39.287944000000003</v>
      </c>
      <c r="H62" s="11">
        <v>-77.737975000000006</v>
      </c>
      <c r="I62" s="2">
        <v>45216</v>
      </c>
      <c r="J62" s="1">
        <v>6</v>
      </c>
      <c r="K62" s="29">
        <f>AVERAGE(J61:J62)</f>
        <v>8.5</v>
      </c>
      <c r="L62" s="1" t="s">
        <v>128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49F0-F191-48A1-8F18-BF3F1091E8DC}">
  <dimension ref="A1:CS62"/>
  <sheetViews>
    <sheetView workbookViewId="0">
      <selection activeCell="I25" sqref="I25"/>
    </sheetView>
  </sheetViews>
  <sheetFormatPr defaultColWidth="8.85546875" defaultRowHeight="11.25" x14ac:dyDescent="0.2"/>
  <cols>
    <col min="1" max="1" width="16.140625" style="1" bestFit="1" customWidth="1"/>
    <col min="2" max="2" width="6.28515625" style="1" bestFit="1" customWidth="1"/>
    <col min="3" max="3" width="7.140625" style="1" bestFit="1" customWidth="1"/>
    <col min="4" max="4" width="9" style="1" bestFit="1" customWidth="1"/>
    <col min="5" max="5" width="27.5703125" style="1" bestFit="1" customWidth="1"/>
    <col min="6" max="6" width="26.28515625" style="1" bestFit="1" customWidth="1"/>
    <col min="7" max="7" width="9.28515625" style="1" bestFit="1" customWidth="1"/>
    <col min="8" max="8" width="9" style="1" bestFit="1" customWidth="1"/>
    <col min="9" max="9" width="25.7109375" style="1" customWidth="1"/>
    <col min="10" max="10" width="7.85546875" style="1" bestFit="1" customWidth="1"/>
    <col min="11" max="11" width="14.28515625" style="1" bestFit="1" customWidth="1"/>
    <col min="12" max="12" width="34.7109375" style="1" bestFit="1" customWidth="1"/>
    <col min="13" max="13" width="52.7109375" style="1" bestFit="1" customWidth="1"/>
    <col min="14" max="14" width="5.85546875" style="1" bestFit="1" customWidth="1"/>
    <col min="15" max="15" width="15.140625" style="1" bestFit="1" customWidth="1"/>
    <col min="16" max="16" width="15.42578125" style="1" bestFit="1" customWidth="1"/>
    <col min="17" max="17" width="23.7109375" style="1" bestFit="1" customWidth="1"/>
    <col min="18" max="18" width="68.140625" style="1" bestFit="1" customWidth="1"/>
    <col min="19" max="19" width="21.28515625" style="1" bestFit="1" customWidth="1"/>
    <col min="20" max="23" width="16.5703125" style="1" bestFit="1" customWidth="1"/>
    <col min="24" max="24" width="150.28515625" style="1" bestFit="1" customWidth="1"/>
    <col min="25" max="25" width="5" style="1" bestFit="1" customWidth="1"/>
    <col min="26" max="26" width="6.85546875" style="1" bestFit="1" customWidth="1"/>
    <col min="27" max="28" width="5.5703125" style="1" bestFit="1" customWidth="1"/>
    <col min="29" max="29" width="6.28515625" style="1" bestFit="1" customWidth="1"/>
    <col min="30" max="30" width="4.42578125" style="1" bestFit="1" customWidth="1"/>
    <col min="31" max="31" width="6.7109375" style="1" bestFit="1" customWidth="1"/>
    <col min="32" max="32" width="5.42578125" style="1" bestFit="1" customWidth="1"/>
    <col min="33" max="33" width="17.140625" style="1" bestFit="1" customWidth="1"/>
    <col min="34" max="34" width="23.28515625" style="1" bestFit="1" customWidth="1"/>
    <col min="35" max="35" width="13.7109375" style="1" bestFit="1" customWidth="1"/>
    <col min="36" max="36" width="10.42578125" style="1" bestFit="1" customWidth="1"/>
    <col min="37" max="37" width="5" style="1" bestFit="1" customWidth="1"/>
    <col min="38" max="38" width="4.85546875" style="1" bestFit="1" customWidth="1"/>
    <col min="39" max="39" width="6.28515625" style="1" bestFit="1" customWidth="1"/>
    <col min="40" max="40" width="9.28515625" style="1" bestFit="1" customWidth="1"/>
    <col min="41" max="41" width="7.85546875" style="1" bestFit="1" customWidth="1"/>
    <col min="42" max="42" width="8.85546875" style="1"/>
    <col min="43" max="43" width="4.42578125" style="1" bestFit="1" customWidth="1"/>
    <col min="44" max="44" width="10.7109375" style="1" bestFit="1" customWidth="1"/>
    <col min="45" max="45" width="37.7109375" style="1" bestFit="1" customWidth="1"/>
    <col min="46" max="46" width="10.28515625" style="1" bestFit="1" customWidth="1"/>
    <col min="47" max="47" width="35.28515625" style="1" bestFit="1" customWidth="1"/>
    <col min="48" max="48" width="24" style="1" bestFit="1" customWidth="1"/>
    <col min="49" max="49" width="19.28515625" style="1" bestFit="1" customWidth="1"/>
    <col min="50" max="50" width="15.28515625" style="1" bestFit="1" customWidth="1"/>
    <col min="51" max="51" width="15.7109375" style="1" bestFit="1" customWidth="1"/>
    <col min="52" max="52" width="17.5703125" style="1" bestFit="1" customWidth="1"/>
    <col min="53" max="53" width="11" style="1" bestFit="1" customWidth="1"/>
    <col min="54" max="54" width="30.140625" style="1" bestFit="1" customWidth="1"/>
    <col min="55" max="55" width="62.42578125" style="1" bestFit="1" customWidth="1"/>
    <col min="56" max="56" width="48.28515625" style="1" bestFit="1" customWidth="1"/>
    <col min="57" max="57" width="64.85546875" style="1" bestFit="1" customWidth="1"/>
    <col min="58" max="58" width="45" style="1" bestFit="1" customWidth="1"/>
    <col min="59" max="59" width="24.7109375" style="1" bestFit="1" customWidth="1"/>
    <col min="60" max="60" width="50.85546875" style="1" bestFit="1" customWidth="1"/>
    <col min="61" max="61" width="83.28515625" style="1" bestFit="1" customWidth="1"/>
    <col min="62" max="62" width="21.42578125" style="1" bestFit="1" customWidth="1"/>
    <col min="63" max="63" width="8.42578125" style="1" bestFit="1" customWidth="1"/>
    <col min="64" max="64" width="56" style="1" bestFit="1" customWidth="1"/>
    <col min="65" max="65" width="8.28515625" style="1" bestFit="1" customWidth="1"/>
    <col min="66" max="66" width="9.5703125" style="1" bestFit="1" customWidth="1"/>
    <col min="67" max="67" width="8.5703125" style="1" bestFit="1" customWidth="1"/>
    <col min="68" max="68" width="10.28515625" style="1" bestFit="1" customWidth="1"/>
    <col min="69" max="69" width="8.7109375" style="1" bestFit="1" customWidth="1"/>
    <col min="70" max="70" width="8.5703125" style="1" bestFit="1" customWidth="1"/>
    <col min="71" max="71" width="19.5703125" style="1" bestFit="1" customWidth="1"/>
    <col min="72" max="72" width="7.28515625" style="1" bestFit="1" customWidth="1"/>
    <col min="73" max="73" width="8.42578125" style="1" bestFit="1" customWidth="1"/>
    <col min="74" max="74" width="9" style="1" bestFit="1" customWidth="1"/>
    <col min="75" max="75" width="10.28515625" style="1" bestFit="1" customWidth="1"/>
    <col min="76" max="76" width="10.7109375" style="1" bestFit="1" customWidth="1"/>
    <col min="77" max="77" width="25.28515625" style="1" bestFit="1" customWidth="1"/>
    <col min="78" max="78" width="27.85546875" style="1" bestFit="1" customWidth="1"/>
    <col min="79" max="79" width="17.85546875" style="1" bestFit="1" customWidth="1"/>
    <col min="80" max="80" width="18.7109375" style="1" bestFit="1" customWidth="1"/>
    <col min="81" max="81" width="20.85546875" style="1" bestFit="1" customWidth="1"/>
    <col min="82" max="82" width="23.5703125" style="1" bestFit="1" customWidth="1"/>
    <col min="83" max="83" width="25.85546875" style="1" bestFit="1" customWidth="1"/>
    <col min="84" max="84" width="18.140625" style="1" bestFit="1" customWidth="1"/>
    <col min="85" max="85" width="9" style="1" bestFit="1" customWidth="1"/>
    <col min="86" max="86" width="19.7109375" style="1" bestFit="1" customWidth="1"/>
    <col min="87" max="87" width="14.5703125" style="1" bestFit="1" customWidth="1"/>
    <col min="88" max="88" width="21.28515625" style="1" bestFit="1" customWidth="1"/>
    <col min="89" max="89" width="17.7109375" style="1" bestFit="1" customWidth="1"/>
    <col min="90" max="90" width="24.42578125" style="1" bestFit="1" customWidth="1"/>
    <col min="91" max="91" width="23.28515625" style="1" bestFit="1" customWidth="1"/>
    <col min="92" max="92" width="33.5703125" style="1" bestFit="1" customWidth="1"/>
    <col min="93" max="93" width="60.140625" style="1" bestFit="1" customWidth="1"/>
    <col min="94" max="94" width="233" style="1" bestFit="1" customWidth="1"/>
    <col min="95" max="95" width="64.28515625" style="1" bestFit="1" customWidth="1"/>
    <col min="96" max="96" width="68" style="1" bestFit="1" customWidth="1"/>
    <col min="97" max="97" width="18.85546875" style="1" bestFit="1" customWidth="1"/>
    <col min="98" max="16384" width="8.85546875" style="1"/>
  </cols>
  <sheetData>
    <row r="1" spans="1:97" ht="12.6" customHeight="1" thickBo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404</v>
      </c>
      <c r="P1" s="1" t="s">
        <v>405</v>
      </c>
      <c r="Q1" s="1" t="s">
        <v>14</v>
      </c>
      <c r="R1" s="1" t="s">
        <v>406</v>
      </c>
      <c r="S1" s="1" t="s">
        <v>407</v>
      </c>
      <c r="T1" s="1" t="s">
        <v>408</v>
      </c>
      <c r="U1" s="1" t="s">
        <v>409</v>
      </c>
      <c r="V1" s="1" t="s">
        <v>410</v>
      </c>
      <c r="W1" s="1" t="s">
        <v>411</v>
      </c>
      <c r="X1" s="1" t="s">
        <v>15</v>
      </c>
      <c r="Y1" s="1" t="s">
        <v>16</v>
      </c>
      <c r="Z1" s="1" t="s">
        <v>17</v>
      </c>
      <c r="AA1" s="1" t="s">
        <v>18</v>
      </c>
      <c r="AB1" s="1" t="s">
        <v>19</v>
      </c>
      <c r="AC1" s="1" t="s">
        <v>20</v>
      </c>
      <c r="AD1" s="1" t="s">
        <v>21</v>
      </c>
      <c r="AE1" s="1" t="s">
        <v>22</v>
      </c>
      <c r="AF1" s="1" t="s">
        <v>23</v>
      </c>
      <c r="AG1" s="1" t="s">
        <v>24</v>
      </c>
      <c r="AH1" s="1" t="s">
        <v>25</v>
      </c>
      <c r="AI1" s="1" t="s">
        <v>26</v>
      </c>
      <c r="AJ1" s="1" t="s">
        <v>27</v>
      </c>
      <c r="AK1" s="1" t="s">
        <v>28</v>
      </c>
      <c r="AL1" s="1" t="s">
        <v>29</v>
      </c>
      <c r="AM1" s="1" t="s">
        <v>30</v>
      </c>
      <c r="AN1" s="1" t="s">
        <v>31</v>
      </c>
      <c r="AO1" s="1" t="s">
        <v>32</v>
      </c>
      <c r="AP1" s="1" t="s">
        <v>33</v>
      </c>
      <c r="AQ1" s="1" t="s">
        <v>34</v>
      </c>
      <c r="AR1" s="1" t="s">
        <v>35</v>
      </c>
      <c r="AS1" s="1" t="s">
        <v>36</v>
      </c>
      <c r="AT1" s="1" t="s">
        <v>37</v>
      </c>
      <c r="AU1" s="1" t="s">
        <v>38</v>
      </c>
      <c r="AV1" s="1" t="s">
        <v>39</v>
      </c>
      <c r="AW1" s="1" t="s">
        <v>40</v>
      </c>
      <c r="AX1" s="1" t="s">
        <v>41</v>
      </c>
      <c r="AY1" s="1" t="s">
        <v>42</v>
      </c>
      <c r="AZ1" s="1" t="s">
        <v>43</v>
      </c>
      <c r="BA1" s="1" t="s">
        <v>44</v>
      </c>
      <c r="BB1" s="1" t="s">
        <v>45</v>
      </c>
      <c r="BC1" s="1" t="s">
        <v>46</v>
      </c>
      <c r="BD1" s="1" t="s">
        <v>47</v>
      </c>
      <c r="BE1" s="1" t="s">
        <v>48</v>
      </c>
      <c r="BF1" s="1" t="s">
        <v>49</v>
      </c>
      <c r="BG1" s="1" t="s">
        <v>50</v>
      </c>
      <c r="BH1" s="1" t="s">
        <v>51</v>
      </c>
      <c r="BI1" s="1" t="s">
        <v>52</v>
      </c>
      <c r="BJ1" s="1" t="s">
        <v>53</v>
      </c>
      <c r="BK1" s="1" t="s">
        <v>54</v>
      </c>
      <c r="BL1" s="1" t="s">
        <v>55</v>
      </c>
      <c r="BM1" s="1" t="s">
        <v>56</v>
      </c>
      <c r="BN1" s="1" t="s">
        <v>57</v>
      </c>
      <c r="BO1" s="1" t="s">
        <v>58</v>
      </c>
      <c r="BP1" s="1" t="s">
        <v>59</v>
      </c>
      <c r="BQ1" s="1" t="s">
        <v>60</v>
      </c>
      <c r="BR1" s="1" t="s">
        <v>61</v>
      </c>
      <c r="BS1" s="1" t="s">
        <v>62</v>
      </c>
      <c r="BT1" s="1" t="s">
        <v>63</v>
      </c>
      <c r="BU1" s="1" t="s">
        <v>64</v>
      </c>
      <c r="BV1" s="1" t="s">
        <v>65</v>
      </c>
      <c r="BW1" s="1" t="s">
        <v>66</v>
      </c>
      <c r="BX1" s="1" t="s">
        <v>67</v>
      </c>
      <c r="BY1" s="1" t="s">
        <v>68</v>
      </c>
      <c r="BZ1" s="1" t="s">
        <v>69</v>
      </c>
      <c r="CA1" s="1" t="s">
        <v>70</v>
      </c>
      <c r="CB1" s="1" t="s">
        <v>71</v>
      </c>
      <c r="CC1" s="1" t="s">
        <v>72</v>
      </c>
      <c r="CD1" s="1" t="s">
        <v>73</v>
      </c>
      <c r="CE1" s="1" t="s">
        <v>74</v>
      </c>
      <c r="CF1" s="1" t="s">
        <v>75</v>
      </c>
      <c r="CG1" s="1" t="s">
        <v>76</v>
      </c>
      <c r="CH1" s="1" t="s">
        <v>77</v>
      </c>
      <c r="CI1" s="1" t="s">
        <v>78</v>
      </c>
      <c r="CJ1" s="1" t="s">
        <v>79</v>
      </c>
      <c r="CK1" s="1" t="s">
        <v>80</v>
      </c>
      <c r="CL1" s="1" t="s">
        <v>81</v>
      </c>
      <c r="CM1" s="1" t="s">
        <v>82</v>
      </c>
      <c r="CN1" s="1" t="s">
        <v>83</v>
      </c>
      <c r="CO1" s="1" t="s">
        <v>84</v>
      </c>
      <c r="CP1" s="1" t="s">
        <v>85</v>
      </c>
      <c r="CQ1" s="1" t="s">
        <v>86</v>
      </c>
      <c r="CR1" s="1" t="s">
        <v>87</v>
      </c>
      <c r="CS1" s="1" t="s">
        <v>88</v>
      </c>
    </row>
    <row r="2" spans="1:97" ht="12.6" customHeight="1" x14ac:dyDescent="0.2">
      <c r="A2" s="1" t="s">
        <v>161</v>
      </c>
      <c r="B2" s="1" t="s">
        <v>89</v>
      </c>
      <c r="C2" s="1" t="s">
        <v>90</v>
      </c>
      <c r="D2" s="1" t="s">
        <v>162</v>
      </c>
      <c r="E2" s="1" t="s">
        <v>168</v>
      </c>
      <c r="F2" s="1" t="s">
        <v>169</v>
      </c>
      <c r="G2" s="8">
        <v>39.190199999999997</v>
      </c>
      <c r="H2" s="9">
        <v>-77.614900000000006</v>
      </c>
      <c r="J2" s="2">
        <v>45024</v>
      </c>
      <c r="K2" s="1">
        <v>3</v>
      </c>
      <c r="L2" s="1" t="s">
        <v>244</v>
      </c>
      <c r="M2" s="1" t="s">
        <v>170</v>
      </c>
      <c r="O2" s="1">
        <v>20</v>
      </c>
      <c r="P2" s="1">
        <v>6</v>
      </c>
      <c r="Q2" s="1" t="s">
        <v>122</v>
      </c>
      <c r="R2" s="1" t="s">
        <v>412</v>
      </c>
      <c r="S2" s="1" t="s">
        <v>413</v>
      </c>
      <c r="T2" s="1">
        <v>45</v>
      </c>
      <c r="X2" s="1" t="s">
        <v>414</v>
      </c>
      <c r="Y2" s="1">
        <v>0</v>
      </c>
      <c r="Z2" s="1">
        <v>11</v>
      </c>
      <c r="AA2" s="1">
        <v>0</v>
      </c>
      <c r="AB2" s="1">
        <v>0</v>
      </c>
      <c r="AC2" s="1">
        <v>0</v>
      </c>
      <c r="AD2" s="1">
        <v>0</v>
      </c>
      <c r="AE2" s="1">
        <v>0</v>
      </c>
      <c r="AF2" s="1">
        <v>43</v>
      </c>
      <c r="AG2" s="1">
        <v>0</v>
      </c>
      <c r="AH2" s="1">
        <v>0</v>
      </c>
      <c r="AI2" s="1">
        <v>95</v>
      </c>
      <c r="AK2" s="1">
        <v>83</v>
      </c>
      <c r="AL2" s="1">
        <v>332</v>
      </c>
      <c r="AM2" s="1">
        <v>0</v>
      </c>
      <c r="AN2" s="1">
        <v>1</v>
      </c>
      <c r="AO2" s="1">
        <v>0</v>
      </c>
      <c r="AP2" s="1">
        <v>0</v>
      </c>
      <c r="AQ2" s="1">
        <v>3</v>
      </c>
      <c r="AR2" s="1">
        <v>1</v>
      </c>
      <c r="AT2" s="1">
        <v>569</v>
      </c>
      <c r="AU2" s="1">
        <v>7.5571177504393603</v>
      </c>
      <c r="AV2" s="1">
        <v>16.695957820738101</v>
      </c>
      <c r="AW2" s="1">
        <v>0</v>
      </c>
      <c r="AX2" s="1">
        <v>14.586994727592201</v>
      </c>
      <c r="AY2" s="1">
        <v>60.808435852372497</v>
      </c>
      <c r="AZ2" s="1">
        <v>2.4604569420035101</v>
      </c>
      <c r="BA2" s="1">
        <v>9</v>
      </c>
      <c r="BB2" s="1" t="s">
        <v>167</v>
      </c>
      <c r="BC2" s="1" t="s">
        <v>129</v>
      </c>
      <c r="BD2" s="1" t="s">
        <v>124</v>
      </c>
      <c r="BE2" s="1" t="s">
        <v>138</v>
      </c>
      <c r="BG2" s="1" t="s">
        <v>124</v>
      </c>
      <c r="BH2" s="1" t="s">
        <v>135</v>
      </c>
      <c r="BI2" s="1" t="s">
        <v>249</v>
      </c>
      <c r="BJ2" s="1" t="s">
        <v>131</v>
      </c>
      <c r="BK2" s="1">
        <v>40</v>
      </c>
      <c r="BL2" s="1" t="s">
        <v>132</v>
      </c>
      <c r="BM2" s="1">
        <v>20</v>
      </c>
      <c r="BN2" s="1">
        <v>20</v>
      </c>
      <c r="BO2" s="1">
        <v>60</v>
      </c>
      <c r="BU2" s="1">
        <v>10</v>
      </c>
      <c r="BV2" s="1">
        <v>80</v>
      </c>
      <c r="BW2" s="1">
        <v>10</v>
      </c>
      <c r="BZ2" s="1" t="s">
        <v>103</v>
      </c>
      <c r="CC2" s="1" t="s">
        <v>103</v>
      </c>
      <c r="CH2" s="1" t="s">
        <v>103</v>
      </c>
      <c r="CI2" s="1" t="s">
        <v>415</v>
      </c>
      <c r="CK2" s="1" t="s">
        <v>103</v>
      </c>
      <c r="CL2" s="1" t="s">
        <v>111</v>
      </c>
      <c r="CP2" s="1" t="s">
        <v>416</v>
      </c>
      <c r="CQ2" s="1" t="s">
        <v>194</v>
      </c>
      <c r="CR2" s="1" t="s">
        <v>417</v>
      </c>
      <c r="CS2" s="1" t="s">
        <v>418</v>
      </c>
    </row>
    <row r="3" spans="1:97" ht="12.6" customHeight="1" thickBot="1" x14ac:dyDescent="0.25">
      <c r="A3" s="1" t="s">
        <v>161</v>
      </c>
      <c r="B3" s="1" t="s">
        <v>89</v>
      </c>
      <c r="C3" s="1" t="s">
        <v>90</v>
      </c>
      <c r="D3" s="1" t="s">
        <v>162</v>
      </c>
      <c r="E3" s="1" t="s">
        <v>168</v>
      </c>
      <c r="F3" s="1" t="s">
        <v>169</v>
      </c>
      <c r="G3" s="10">
        <v>39.190199999999997</v>
      </c>
      <c r="H3" s="11">
        <v>-77.614900000000006</v>
      </c>
      <c r="J3" s="2">
        <v>45199</v>
      </c>
      <c r="K3" s="1">
        <v>5</v>
      </c>
      <c r="L3" s="1" t="s">
        <v>244</v>
      </c>
      <c r="M3" s="1" t="s">
        <v>170</v>
      </c>
      <c r="O3" s="1">
        <v>12</v>
      </c>
      <c r="P3" s="1">
        <v>4</v>
      </c>
      <c r="Q3" s="1" t="s">
        <v>419</v>
      </c>
      <c r="R3" s="1" t="s">
        <v>420</v>
      </c>
      <c r="S3" s="1" t="s">
        <v>421</v>
      </c>
      <c r="T3" s="1">
        <v>60</v>
      </c>
      <c r="X3" s="1" t="s">
        <v>422</v>
      </c>
      <c r="Y3" s="1">
        <v>11</v>
      </c>
      <c r="Z3" s="1">
        <v>19</v>
      </c>
      <c r="AA3" s="1">
        <v>0</v>
      </c>
      <c r="AB3" s="1">
        <v>0</v>
      </c>
      <c r="AC3" s="1">
        <v>0</v>
      </c>
      <c r="AD3" s="1">
        <v>0</v>
      </c>
      <c r="AE3" s="1">
        <v>0</v>
      </c>
      <c r="AF3" s="1">
        <v>56</v>
      </c>
      <c r="AG3" s="1">
        <v>0</v>
      </c>
      <c r="AH3" s="1">
        <v>1</v>
      </c>
      <c r="AI3" s="1">
        <v>4</v>
      </c>
      <c r="AJ3" s="1">
        <v>0</v>
      </c>
      <c r="AK3" s="1">
        <v>193</v>
      </c>
      <c r="AL3" s="1">
        <v>23</v>
      </c>
      <c r="AM3" s="1">
        <v>0</v>
      </c>
      <c r="AN3" s="1">
        <v>0</v>
      </c>
      <c r="AO3" s="1">
        <v>2</v>
      </c>
      <c r="AP3" s="1">
        <v>0</v>
      </c>
      <c r="AQ3" s="1">
        <v>1</v>
      </c>
      <c r="AT3" s="1">
        <v>310</v>
      </c>
      <c r="AU3" s="1">
        <v>18.064516129032199</v>
      </c>
      <c r="AV3" s="1">
        <v>1.2903225806451599</v>
      </c>
      <c r="AW3" s="1">
        <v>0</v>
      </c>
      <c r="AX3" s="1">
        <v>62.258064516128997</v>
      </c>
      <c r="AY3" s="1">
        <v>17.419354838709602</v>
      </c>
      <c r="AZ3" s="1">
        <v>10.6451612903225</v>
      </c>
      <c r="BA3" s="1">
        <v>10</v>
      </c>
      <c r="BB3" s="1" t="s">
        <v>167</v>
      </c>
      <c r="BC3" s="1" t="s">
        <v>178</v>
      </c>
      <c r="BD3" s="1" t="s">
        <v>124</v>
      </c>
      <c r="BE3" s="1" t="s">
        <v>138</v>
      </c>
      <c r="BF3" s="1" t="s">
        <v>423</v>
      </c>
      <c r="BG3" s="1" t="s">
        <v>124</v>
      </c>
      <c r="BH3" s="1" t="s">
        <v>135</v>
      </c>
      <c r="BI3" s="1" t="s">
        <v>156</v>
      </c>
      <c r="BJ3" s="1" t="s">
        <v>158</v>
      </c>
      <c r="BL3" s="1" t="s">
        <v>216</v>
      </c>
      <c r="BM3" s="1">
        <v>60</v>
      </c>
      <c r="BN3" s="1">
        <v>20</v>
      </c>
      <c r="BO3" s="1">
        <v>20</v>
      </c>
      <c r="BP3" s="1">
        <v>0</v>
      </c>
      <c r="BQ3" s="1">
        <v>0</v>
      </c>
      <c r="BV3" s="1">
        <v>30</v>
      </c>
      <c r="BW3" s="1">
        <v>70</v>
      </c>
      <c r="CO3" s="1" t="s">
        <v>424</v>
      </c>
      <c r="CP3" s="1" t="s">
        <v>425</v>
      </c>
      <c r="CQ3" s="1" t="s">
        <v>127</v>
      </c>
      <c r="CR3" s="1" t="s">
        <v>426</v>
      </c>
      <c r="CS3" s="1" t="s">
        <v>427</v>
      </c>
    </row>
    <row r="4" spans="1:97" ht="12.6" customHeight="1" x14ac:dyDescent="0.2">
      <c r="A4" s="1" t="s">
        <v>161</v>
      </c>
      <c r="B4" s="1" t="s">
        <v>89</v>
      </c>
      <c r="C4" s="1" t="s">
        <v>90</v>
      </c>
      <c r="D4" s="1" t="s">
        <v>162</v>
      </c>
      <c r="E4" s="1" t="s">
        <v>165</v>
      </c>
      <c r="F4" s="1" t="s">
        <v>166</v>
      </c>
      <c r="G4" s="8">
        <v>39.091200000000001</v>
      </c>
      <c r="H4" s="9">
        <v>-77.683999999999997</v>
      </c>
      <c r="J4" s="2">
        <v>45056</v>
      </c>
      <c r="K4" s="1">
        <v>4</v>
      </c>
      <c r="L4" s="1" t="s">
        <v>244</v>
      </c>
      <c r="M4" s="1" t="s">
        <v>428</v>
      </c>
      <c r="O4" s="1">
        <v>15</v>
      </c>
      <c r="P4" s="1">
        <v>8</v>
      </c>
      <c r="Q4" s="1" t="s">
        <v>214</v>
      </c>
      <c r="R4" s="1" t="s">
        <v>429</v>
      </c>
      <c r="S4" s="1" t="s">
        <v>430</v>
      </c>
      <c r="T4" s="1">
        <v>90</v>
      </c>
      <c r="X4" s="1" t="s">
        <v>431</v>
      </c>
      <c r="Y4" s="1">
        <v>1</v>
      </c>
      <c r="Z4" s="1">
        <v>5</v>
      </c>
      <c r="AA4" s="1">
        <v>0</v>
      </c>
      <c r="AB4" s="1">
        <v>0</v>
      </c>
      <c r="AC4" s="1">
        <v>0</v>
      </c>
      <c r="AD4" s="1">
        <v>0</v>
      </c>
      <c r="AE4" s="1">
        <v>21</v>
      </c>
      <c r="AF4" s="1">
        <v>89</v>
      </c>
      <c r="AG4" s="1">
        <v>0</v>
      </c>
      <c r="AH4" s="1">
        <v>0</v>
      </c>
      <c r="AI4" s="1">
        <v>27</v>
      </c>
      <c r="AJ4" s="1">
        <v>21</v>
      </c>
      <c r="AK4" s="1">
        <v>54</v>
      </c>
      <c r="AL4" s="1">
        <v>127</v>
      </c>
      <c r="AM4" s="1">
        <v>33</v>
      </c>
      <c r="AN4" s="1">
        <v>4</v>
      </c>
      <c r="AO4" s="1">
        <v>0</v>
      </c>
      <c r="AP4" s="1">
        <v>0</v>
      </c>
      <c r="AQ4" s="1">
        <v>0</v>
      </c>
      <c r="AR4" s="1">
        <v>2</v>
      </c>
      <c r="AS4" s="1" t="s">
        <v>432</v>
      </c>
      <c r="AT4" s="1">
        <v>384</v>
      </c>
      <c r="AU4" s="1">
        <v>34.1145833333333</v>
      </c>
      <c r="AV4" s="1">
        <v>7.03125</v>
      </c>
      <c r="AW4" s="1">
        <v>0</v>
      </c>
      <c r="AX4" s="1">
        <v>14.0625</v>
      </c>
      <c r="AY4" s="1">
        <v>43.2291666666666</v>
      </c>
      <c r="AZ4" s="1">
        <v>1.5625</v>
      </c>
      <c r="BA4" s="1">
        <v>12</v>
      </c>
      <c r="BB4" s="1" t="s">
        <v>167</v>
      </c>
      <c r="BC4" s="1" t="s">
        <v>433</v>
      </c>
      <c r="BD4" s="1" t="s">
        <v>124</v>
      </c>
      <c r="BE4" s="1" t="s">
        <v>138</v>
      </c>
      <c r="BF4" s="1" t="s">
        <v>434</v>
      </c>
      <c r="BG4" s="1" t="s">
        <v>124</v>
      </c>
      <c r="BH4" s="1" t="s">
        <v>135</v>
      </c>
      <c r="BI4" s="1" t="s">
        <v>147</v>
      </c>
      <c r="BJ4" s="1" t="s">
        <v>98</v>
      </c>
      <c r="BK4" s="1">
        <v>75</v>
      </c>
      <c r="BL4" s="1" t="s">
        <v>127</v>
      </c>
      <c r="BM4" s="1">
        <v>55</v>
      </c>
      <c r="BN4" s="1">
        <v>30</v>
      </c>
      <c r="BO4" s="1">
        <v>5</v>
      </c>
      <c r="BP4" s="1">
        <v>0</v>
      </c>
      <c r="BQ4" s="1">
        <v>10</v>
      </c>
      <c r="BR4" s="1">
        <v>0</v>
      </c>
      <c r="BT4" s="1">
        <v>0</v>
      </c>
      <c r="BU4" s="1">
        <v>15</v>
      </c>
      <c r="BV4" s="1">
        <v>40</v>
      </c>
      <c r="BW4" s="1">
        <v>40</v>
      </c>
      <c r="BX4" s="1">
        <v>5</v>
      </c>
      <c r="BY4" s="1" t="s">
        <v>228</v>
      </c>
      <c r="BZ4" s="1" t="s">
        <v>228</v>
      </c>
      <c r="CA4" s="1" t="s">
        <v>228</v>
      </c>
      <c r="CB4" s="1" t="s">
        <v>228</v>
      </c>
      <c r="CC4" s="1" t="s">
        <v>228</v>
      </c>
      <c r="CD4" s="1" t="s">
        <v>228</v>
      </c>
      <c r="CE4" s="1" t="s">
        <v>228</v>
      </c>
      <c r="CF4" s="1" t="s">
        <v>228</v>
      </c>
      <c r="CH4" s="1" t="s">
        <v>104</v>
      </c>
      <c r="CI4" s="1" t="s">
        <v>435</v>
      </c>
      <c r="CJ4" s="1" t="s">
        <v>228</v>
      </c>
      <c r="CK4" s="1" t="s">
        <v>104</v>
      </c>
      <c r="CL4" s="1" t="s">
        <v>104</v>
      </c>
      <c r="CO4" s="1" t="s">
        <v>424</v>
      </c>
      <c r="CP4" s="1" t="s">
        <v>436</v>
      </c>
      <c r="CQ4" s="1" t="s">
        <v>127</v>
      </c>
      <c r="CR4" s="1" t="s">
        <v>437</v>
      </c>
      <c r="CS4" s="1" t="s">
        <v>438</v>
      </c>
    </row>
    <row r="5" spans="1:97" ht="12.6" customHeight="1" thickBot="1" x14ac:dyDescent="0.25">
      <c r="A5" s="1" t="s">
        <v>161</v>
      </c>
      <c r="B5" s="1" t="s">
        <v>89</v>
      </c>
      <c r="C5" s="1" t="s">
        <v>90</v>
      </c>
      <c r="D5" s="1" t="s">
        <v>162</v>
      </c>
      <c r="E5" s="1" t="s">
        <v>165</v>
      </c>
      <c r="F5" s="1" t="s">
        <v>166</v>
      </c>
      <c r="G5" s="10">
        <v>39.091200000000001</v>
      </c>
      <c r="H5" s="11">
        <v>-77.683999999999997</v>
      </c>
      <c r="J5" s="2">
        <v>45217</v>
      </c>
      <c r="K5" s="1">
        <v>4</v>
      </c>
      <c r="L5" s="1" t="s">
        <v>244</v>
      </c>
      <c r="M5" s="1" t="s">
        <v>439</v>
      </c>
      <c r="O5" s="1">
        <v>10</v>
      </c>
      <c r="P5" s="1">
        <v>4</v>
      </c>
      <c r="Q5" s="1" t="s">
        <v>214</v>
      </c>
      <c r="R5" s="1" t="s">
        <v>440</v>
      </c>
      <c r="S5" s="1" t="s">
        <v>441</v>
      </c>
      <c r="T5" s="1">
        <v>90</v>
      </c>
      <c r="X5" s="1" t="s">
        <v>442</v>
      </c>
      <c r="Y5" s="1">
        <v>8</v>
      </c>
      <c r="Z5" s="1">
        <v>10</v>
      </c>
      <c r="AA5" s="1">
        <v>0</v>
      </c>
      <c r="AB5" s="1">
        <v>1</v>
      </c>
      <c r="AC5" s="1">
        <v>0</v>
      </c>
      <c r="AD5" s="1">
        <v>0</v>
      </c>
      <c r="AE5" s="1">
        <v>2</v>
      </c>
      <c r="AF5" s="1">
        <v>124</v>
      </c>
      <c r="AG5" s="1">
        <v>4</v>
      </c>
      <c r="AH5" s="1">
        <v>3</v>
      </c>
      <c r="AI5" s="1">
        <v>37</v>
      </c>
      <c r="AJ5" s="1">
        <v>10</v>
      </c>
      <c r="AK5" s="1">
        <v>91</v>
      </c>
      <c r="AL5" s="1">
        <v>2</v>
      </c>
      <c r="AM5" s="1">
        <v>0</v>
      </c>
      <c r="AN5" s="1">
        <v>3</v>
      </c>
      <c r="AO5" s="1">
        <v>0</v>
      </c>
      <c r="AP5" s="1">
        <v>1</v>
      </c>
      <c r="AQ5" s="1">
        <v>4</v>
      </c>
      <c r="AR5" s="1">
        <v>0</v>
      </c>
      <c r="AT5" s="1">
        <v>300</v>
      </c>
      <c r="AU5" s="1">
        <v>45.3333333333333</v>
      </c>
      <c r="AV5" s="1">
        <v>12.3333333333333</v>
      </c>
      <c r="AW5" s="1">
        <v>0.33333333333333298</v>
      </c>
      <c r="AX5" s="1">
        <v>30.3333333333333</v>
      </c>
      <c r="AY5" s="1">
        <v>9.6666666666666607</v>
      </c>
      <c r="AZ5" s="1">
        <v>8</v>
      </c>
      <c r="BA5" s="1">
        <v>10</v>
      </c>
      <c r="BC5" s="1" t="s">
        <v>129</v>
      </c>
      <c r="BD5" s="1" t="s">
        <v>124</v>
      </c>
      <c r="BE5" s="1" t="s">
        <v>138</v>
      </c>
      <c r="BF5" s="1" t="s">
        <v>434</v>
      </c>
      <c r="BG5" s="1" t="s">
        <v>124</v>
      </c>
      <c r="BH5" s="1" t="s">
        <v>135</v>
      </c>
      <c r="BI5" s="1" t="s">
        <v>443</v>
      </c>
      <c r="BJ5" s="1" t="s">
        <v>131</v>
      </c>
      <c r="BL5" s="1" t="s">
        <v>127</v>
      </c>
      <c r="BM5" s="1">
        <v>50</v>
      </c>
      <c r="BN5" s="1">
        <v>10</v>
      </c>
      <c r="BO5" s="1">
        <v>10</v>
      </c>
      <c r="BP5" s="1">
        <v>15</v>
      </c>
      <c r="BQ5" s="1">
        <v>15</v>
      </c>
      <c r="BT5" s="1">
        <v>0</v>
      </c>
      <c r="BU5" s="1">
        <v>5</v>
      </c>
      <c r="BV5" s="1">
        <v>10</v>
      </c>
      <c r="BW5" s="1">
        <v>70</v>
      </c>
      <c r="BX5" s="1">
        <v>15</v>
      </c>
      <c r="BY5" s="1" t="s">
        <v>228</v>
      </c>
      <c r="BZ5" s="1" t="s">
        <v>228</v>
      </c>
      <c r="CA5" s="1" t="s">
        <v>228</v>
      </c>
      <c r="CB5" s="1" t="s">
        <v>228</v>
      </c>
      <c r="CC5" s="1" t="s">
        <v>228</v>
      </c>
      <c r="CD5" s="1" t="s">
        <v>228</v>
      </c>
      <c r="CE5" s="1" t="s">
        <v>228</v>
      </c>
      <c r="CF5" s="1" t="s">
        <v>228</v>
      </c>
      <c r="CH5" s="1" t="s">
        <v>104</v>
      </c>
      <c r="CI5" s="1" t="s">
        <v>444</v>
      </c>
      <c r="CJ5" s="1" t="s">
        <v>228</v>
      </c>
      <c r="CK5" s="1" t="s">
        <v>103</v>
      </c>
      <c r="CL5" s="1" t="s">
        <v>104</v>
      </c>
      <c r="CO5" s="1" t="s">
        <v>424</v>
      </c>
      <c r="CQ5" s="1" t="s">
        <v>132</v>
      </c>
      <c r="CR5" s="1" t="s">
        <v>445</v>
      </c>
      <c r="CS5" s="1" t="s">
        <v>446</v>
      </c>
    </row>
    <row r="6" spans="1:97" ht="12.6" customHeight="1" thickBot="1" x14ac:dyDescent="0.25">
      <c r="A6" s="1" t="s">
        <v>161</v>
      </c>
      <c r="B6" s="1" t="s">
        <v>89</v>
      </c>
      <c r="C6" s="1" t="s">
        <v>90</v>
      </c>
      <c r="D6" s="1" t="s">
        <v>162</v>
      </c>
      <c r="E6" s="1" t="s">
        <v>447</v>
      </c>
      <c r="F6" s="1" t="s">
        <v>448</v>
      </c>
      <c r="G6" s="52">
        <v>39.023099999999999</v>
      </c>
      <c r="H6" s="53">
        <v>-77.5886</v>
      </c>
      <c r="J6" s="2">
        <v>45069</v>
      </c>
      <c r="K6" s="1">
        <v>3</v>
      </c>
      <c r="L6" s="1" t="s">
        <v>244</v>
      </c>
      <c r="M6" s="1" t="s">
        <v>449</v>
      </c>
      <c r="O6" s="1">
        <v>5</v>
      </c>
      <c r="P6" s="1">
        <v>4</v>
      </c>
      <c r="Q6" s="1" t="s">
        <v>122</v>
      </c>
      <c r="R6" s="1" t="s">
        <v>450</v>
      </c>
      <c r="S6" s="1" t="s">
        <v>441</v>
      </c>
      <c r="T6" s="1">
        <v>20</v>
      </c>
      <c r="U6" s="1">
        <v>60</v>
      </c>
      <c r="V6" s="1">
        <v>90</v>
      </c>
      <c r="W6" s="1">
        <v>90</v>
      </c>
      <c r="X6" s="1" t="s">
        <v>451</v>
      </c>
      <c r="Y6" s="1">
        <v>2</v>
      </c>
      <c r="Z6" s="1">
        <v>0</v>
      </c>
      <c r="AA6" s="1">
        <v>0</v>
      </c>
      <c r="AB6" s="1">
        <v>2</v>
      </c>
      <c r="AC6" s="1">
        <v>0</v>
      </c>
      <c r="AD6" s="1">
        <v>59</v>
      </c>
      <c r="AE6" s="1">
        <v>1</v>
      </c>
      <c r="AF6" s="1">
        <v>31</v>
      </c>
      <c r="AG6" s="1">
        <v>8</v>
      </c>
      <c r="AH6" s="1">
        <v>18</v>
      </c>
      <c r="AI6" s="1">
        <v>20</v>
      </c>
      <c r="AJ6" s="1">
        <v>9</v>
      </c>
      <c r="AK6" s="1">
        <v>8</v>
      </c>
      <c r="AL6" s="1">
        <v>40</v>
      </c>
      <c r="AM6" s="1">
        <v>0</v>
      </c>
      <c r="AN6" s="1">
        <v>3</v>
      </c>
      <c r="AO6" s="1">
        <v>0</v>
      </c>
      <c r="AP6" s="1">
        <v>0</v>
      </c>
      <c r="AQ6" s="1">
        <v>0</v>
      </c>
      <c r="AR6" s="1">
        <v>3</v>
      </c>
      <c r="AS6" s="1" t="s">
        <v>452</v>
      </c>
      <c r="AT6" s="1">
        <v>204</v>
      </c>
      <c r="AU6" s="1">
        <v>20.0980392156862</v>
      </c>
      <c r="AV6" s="1">
        <v>9.8039215686274499</v>
      </c>
      <c r="AW6" s="1">
        <v>0</v>
      </c>
      <c r="AX6" s="1">
        <v>3.9215686274509798</v>
      </c>
      <c r="AY6" s="1">
        <v>53.431372549019599</v>
      </c>
      <c r="AZ6" s="1">
        <v>30.8823529411764</v>
      </c>
      <c r="BA6" s="1">
        <v>7</v>
      </c>
      <c r="BB6" s="1" t="s">
        <v>128</v>
      </c>
      <c r="BC6" s="1" t="s">
        <v>129</v>
      </c>
      <c r="BD6" s="1" t="s">
        <v>124</v>
      </c>
      <c r="BE6" s="1" t="s">
        <v>138</v>
      </c>
      <c r="BF6" s="1" t="s">
        <v>434</v>
      </c>
      <c r="BG6" s="1" t="s">
        <v>124</v>
      </c>
      <c r="BH6" s="1" t="s">
        <v>135</v>
      </c>
      <c r="BI6" s="1" t="s">
        <v>124</v>
      </c>
      <c r="BJ6" s="1" t="s">
        <v>124</v>
      </c>
      <c r="BK6" s="1">
        <v>0</v>
      </c>
      <c r="BL6" s="1" t="s">
        <v>216</v>
      </c>
      <c r="BM6" s="1">
        <v>35</v>
      </c>
      <c r="BN6" s="1">
        <v>40</v>
      </c>
      <c r="BO6" s="1">
        <v>20</v>
      </c>
      <c r="BP6" s="1">
        <v>5</v>
      </c>
      <c r="BQ6" s="1">
        <v>0</v>
      </c>
      <c r="BT6" s="1">
        <v>5</v>
      </c>
      <c r="BU6" s="1">
        <v>10</v>
      </c>
      <c r="BV6" s="1">
        <v>35</v>
      </c>
      <c r="BW6" s="1">
        <v>50</v>
      </c>
      <c r="BX6" s="1">
        <v>0</v>
      </c>
      <c r="BY6" s="1" t="s">
        <v>228</v>
      </c>
      <c r="BZ6" s="1" t="s">
        <v>228</v>
      </c>
      <c r="CA6" s="1" t="s">
        <v>228</v>
      </c>
      <c r="CB6" s="1" t="s">
        <v>228</v>
      </c>
      <c r="CC6" s="1" t="s">
        <v>228</v>
      </c>
      <c r="CD6" s="1" t="s">
        <v>104</v>
      </c>
      <c r="CE6" s="1" t="s">
        <v>228</v>
      </c>
      <c r="CF6" s="1" t="s">
        <v>228</v>
      </c>
      <c r="CH6" s="1" t="s">
        <v>228</v>
      </c>
      <c r="CI6" s="1" t="s">
        <v>228</v>
      </c>
      <c r="CJ6" s="1" t="s">
        <v>228</v>
      </c>
      <c r="CK6" s="1" t="s">
        <v>104</v>
      </c>
      <c r="CL6" s="1" t="s">
        <v>228</v>
      </c>
      <c r="CO6" s="1" t="s">
        <v>124</v>
      </c>
      <c r="CP6" s="1" t="s">
        <v>453</v>
      </c>
      <c r="CQ6" s="1" t="s">
        <v>132</v>
      </c>
      <c r="CR6" s="1" t="s">
        <v>454</v>
      </c>
      <c r="CS6" s="1" t="s">
        <v>455</v>
      </c>
    </row>
    <row r="7" spans="1:97" ht="12.6" customHeight="1" thickBot="1" x14ac:dyDescent="0.25">
      <c r="A7" s="1" t="s">
        <v>99</v>
      </c>
      <c r="B7" s="1" t="s">
        <v>89</v>
      </c>
      <c r="C7" s="1" t="s">
        <v>90</v>
      </c>
      <c r="D7" s="1" t="s">
        <v>91</v>
      </c>
      <c r="E7" s="1" t="s">
        <v>153</v>
      </c>
      <c r="F7" s="1" t="s">
        <v>154</v>
      </c>
      <c r="G7" s="52">
        <v>38.959200000000003</v>
      </c>
      <c r="H7" s="53">
        <v>-77.371399999999994</v>
      </c>
      <c r="J7" s="2">
        <v>45234</v>
      </c>
      <c r="K7" s="1">
        <v>8</v>
      </c>
      <c r="L7" s="1" t="s">
        <v>116</v>
      </c>
      <c r="M7" s="1" t="s">
        <v>456</v>
      </c>
      <c r="O7" s="1">
        <v>14</v>
      </c>
      <c r="P7" s="1">
        <v>14</v>
      </c>
      <c r="Q7" s="1" t="s">
        <v>214</v>
      </c>
      <c r="R7" s="1" t="s">
        <v>457</v>
      </c>
      <c r="S7" s="1" t="s">
        <v>458</v>
      </c>
      <c r="T7" s="1">
        <v>60</v>
      </c>
      <c r="U7" s="1">
        <v>60</v>
      </c>
      <c r="X7" s="1" t="s">
        <v>459</v>
      </c>
      <c r="Y7" s="1">
        <v>5</v>
      </c>
      <c r="Z7" s="1">
        <v>1</v>
      </c>
      <c r="AA7" s="1">
        <v>0</v>
      </c>
      <c r="AB7" s="1">
        <v>3</v>
      </c>
      <c r="AC7" s="1">
        <v>0</v>
      </c>
      <c r="AD7" s="1">
        <v>5</v>
      </c>
      <c r="AE7" s="1">
        <v>0</v>
      </c>
      <c r="AF7" s="1">
        <v>0</v>
      </c>
      <c r="AG7" s="1">
        <v>2</v>
      </c>
      <c r="AH7" s="1">
        <v>4</v>
      </c>
      <c r="AI7" s="1">
        <v>34</v>
      </c>
      <c r="AJ7" s="1">
        <v>105</v>
      </c>
      <c r="AK7" s="1">
        <v>4</v>
      </c>
      <c r="AL7" s="1">
        <v>59</v>
      </c>
      <c r="AM7" s="1">
        <v>5</v>
      </c>
      <c r="AN7" s="1">
        <v>0</v>
      </c>
      <c r="AO7" s="1">
        <v>0</v>
      </c>
      <c r="AP7" s="1">
        <v>1</v>
      </c>
      <c r="AQ7" s="1">
        <v>0</v>
      </c>
      <c r="AR7" s="1">
        <v>0</v>
      </c>
      <c r="AT7" s="1">
        <v>228</v>
      </c>
      <c r="AU7" s="1">
        <v>46.052631578947299</v>
      </c>
      <c r="AV7" s="1">
        <v>14.9122807017543</v>
      </c>
      <c r="AW7" s="1">
        <v>0.43859649122806998</v>
      </c>
      <c r="AX7" s="1">
        <v>1.7543859649122799</v>
      </c>
      <c r="AY7" s="1">
        <v>34.210526315789402</v>
      </c>
      <c r="AZ7" s="1">
        <v>6.5789473684210504</v>
      </c>
      <c r="BA7" s="1">
        <v>8</v>
      </c>
      <c r="BB7" s="1" t="s">
        <v>219</v>
      </c>
      <c r="BC7" s="1" t="s">
        <v>178</v>
      </c>
      <c r="BD7" s="1" t="s">
        <v>124</v>
      </c>
      <c r="BE7" s="1" t="s">
        <v>175</v>
      </c>
      <c r="BF7" s="1" t="s">
        <v>146</v>
      </c>
      <c r="BG7" s="1" t="s">
        <v>139</v>
      </c>
      <c r="BH7" s="1" t="s">
        <v>135</v>
      </c>
      <c r="BK7" s="1">
        <v>0</v>
      </c>
      <c r="BL7" s="1" t="s">
        <v>124</v>
      </c>
      <c r="BM7" s="1">
        <v>30</v>
      </c>
      <c r="BN7" s="1">
        <v>10</v>
      </c>
      <c r="BO7" s="1">
        <v>55</v>
      </c>
      <c r="BP7" s="1">
        <v>0</v>
      </c>
      <c r="BQ7" s="1">
        <v>5</v>
      </c>
      <c r="BT7" s="1">
        <v>5</v>
      </c>
      <c r="BU7" s="1">
        <v>0</v>
      </c>
      <c r="BV7" s="1">
        <v>0</v>
      </c>
      <c r="BW7" s="1">
        <v>95</v>
      </c>
      <c r="BX7" s="1">
        <v>0</v>
      </c>
      <c r="BY7" s="1" t="s">
        <v>124</v>
      </c>
      <c r="BZ7" s="1" t="s">
        <v>127</v>
      </c>
      <c r="CA7" s="1" t="s">
        <v>124</v>
      </c>
      <c r="CB7" s="1" t="s">
        <v>124</v>
      </c>
      <c r="CC7" s="1" t="s">
        <v>127</v>
      </c>
      <c r="CD7" s="1" t="s">
        <v>124</v>
      </c>
      <c r="CE7" s="1" t="s">
        <v>124</v>
      </c>
      <c r="CF7" s="1" t="s">
        <v>124</v>
      </c>
      <c r="CH7" s="1" t="s">
        <v>124</v>
      </c>
      <c r="CJ7" s="1" t="s">
        <v>124</v>
      </c>
      <c r="CK7" s="1" t="s">
        <v>124</v>
      </c>
      <c r="CL7" s="1" t="s">
        <v>124</v>
      </c>
      <c r="CO7" s="1" t="s">
        <v>460</v>
      </c>
      <c r="CP7" s="1" t="s">
        <v>461</v>
      </c>
      <c r="CQ7" s="1" t="s">
        <v>124</v>
      </c>
      <c r="CS7" s="1" t="s">
        <v>462</v>
      </c>
    </row>
    <row r="8" spans="1:97" ht="12.6" customHeight="1" x14ac:dyDescent="0.2">
      <c r="A8" s="1" t="s">
        <v>119</v>
      </c>
      <c r="B8" s="1" t="s">
        <v>89</v>
      </c>
      <c r="C8" s="1" t="s">
        <v>90</v>
      </c>
      <c r="D8" s="1" t="s">
        <v>91</v>
      </c>
      <c r="E8" s="1" t="s">
        <v>153</v>
      </c>
      <c r="F8" s="1" t="s">
        <v>463</v>
      </c>
      <c r="G8" s="8">
        <v>39.005470000000003</v>
      </c>
      <c r="H8" s="9">
        <v>-77.372478999999998</v>
      </c>
      <c r="J8" s="2">
        <v>45088</v>
      </c>
      <c r="K8" s="1">
        <v>11</v>
      </c>
      <c r="L8" s="1" t="s">
        <v>157</v>
      </c>
      <c r="M8" s="1" t="s">
        <v>121</v>
      </c>
      <c r="O8" s="1">
        <v>20</v>
      </c>
      <c r="P8" s="1">
        <v>8</v>
      </c>
      <c r="Q8" s="1" t="s">
        <v>122</v>
      </c>
      <c r="R8" s="1" t="s">
        <v>464</v>
      </c>
      <c r="T8" s="1">
        <v>60</v>
      </c>
      <c r="U8" s="1">
        <v>60</v>
      </c>
      <c r="Y8" s="1">
        <v>34</v>
      </c>
      <c r="Z8" s="1">
        <v>56</v>
      </c>
      <c r="AA8" s="1">
        <v>0</v>
      </c>
      <c r="AB8" s="1">
        <v>0</v>
      </c>
      <c r="AC8" s="1">
        <v>0</v>
      </c>
      <c r="AD8" s="1">
        <v>67</v>
      </c>
      <c r="AE8" s="1">
        <v>0</v>
      </c>
      <c r="AF8" s="1">
        <v>5</v>
      </c>
      <c r="AG8" s="1">
        <v>0</v>
      </c>
      <c r="AH8" s="1">
        <v>3</v>
      </c>
      <c r="AI8" s="1">
        <v>230</v>
      </c>
      <c r="AJ8" s="1">
        <v>0</v>
      </c>
      <c r="AK8" s="1">
        <v>20</v>
      </c>
      <c r="AL8" s="1">
        <v>33</v>
      </c>
      <c r="AM8" s="1">
        <v>14</v>
      </c>
      <c r="AN8" s="1">
        <v>3</v>
      </c>
      <c r="AO8" s="1">
        <v>2</v>
      </c>
      <c r="AP8" s="1">
        <v>1</v>
      </c>
      <c r="AQ8" s="1">
        <v>19</v>
      </c>
      <c r="AR8" s="1">
        <v>0</v>
      </c>
      <c r="AS8" s="1" t="s">
        <v>160</v>
      </c>
      <c r="AT8" s="1">
        <v>487</v>
      </c>
      <c r="AU8" s="1">
        <v>1.0266940451745299</v>
      </c>
      <c r="AV8" s="1">
        <v>47.227926078028702</v>
      </c>
      <c r="AW8" s="1">
        <v>0.205338809034907</v>
      </c>
      <c r="AX8" s="1">
        <v>4.1067761806981498</v>
      </c>
      <c r="AY8" s="1">
        <v>45.995893223819301</v>
      </c>
      <c r="AZ8" s="1">
        <v>36.755646817248397</v>
      </c>
      <c r="BA8" s="1">
        <v>5</v>
      </c>
      <c r="BB8" s="1" t="s">
        <v>93</v>
      </c>
      <c r="BC8" s="1" t="s">
        <v>178</v>
      </c>
      <c r="BD8" s="1" t="s">
        <v>465</v>
      </c>
      <c r="BE8" s="1" t="s">
        <v>138</v>
      </c>
      <c r="BF8" s="1" t="s">
        <v>466</v>
      </c>
      <c r="BG8" s="1" t="s">
        <v>139</v>
      </c>
      <c r="BH8" s="1" t="s">
        <v>140</v>
      </c>
      <c r="BI8" s="1" t="s">
        <v>467</v>
      </c>
      <c r="BJ8" s="1" t="s">
        <v>131</v>
      </c>
      <c r="BK8" s="1">
        <v>80</v>
      </c>
      <c r="BL8" s="1" t="s">
        <v>468</v>
      </c>
      <c r="BM8" s="1">
        <v>40</v>
      </c>
      <c r="BN8" s="1">
        <v>10</v>
      </c>
      <c r="BO8" s="1">
        <v>15</v>
      </c>
      <c r="BP8" s="1">
        <v>5</v>
      </c>
      <c r="BQ8" s="1">
        <v>30</v>
      </c>
      <c r="BR8" s="1">
        <v>0</v>
      </c>
      <c r="BS8" s="1" t="s">
        <v>228</v>
      </c>
      <c r="BT8" s="1">
        <v>10</v>
      </c>
      <c r="BU8" s="1">
        <v>25</v>
      </c>
      <c r="BV8" s="1">
        <v>30</v>
      </c>
      <c r="BW8" s="1">
        <v>30</v>
      </c>
      <c r="BX8" s="1">
        <v>5</v>
      </c>
      <c r="BY8" s="1" t="s">
        <v>228</v>
      </c>
      <c r="BZ8" s="1" t="s">
        <v>111</v>
      </c>
      <c r="CA8" s="1" t="s">
        <v>228</v>
      </c>
      <c r="CB8" s="1" t="s">
        <v>228</v>
      </c>
      <c r="CC8" s="1" t="s">
        <v>103</v>
      </c>
      <c r="CD8" s="1" t="s">
        <v>228</v>
      </c>
      <c r="CE8" s="1" t="s">
        <v>104</v>
      </c>
      <c r="CF8" s="1" t="s">
        <v>228</v>
      </c>
      <c r="CG8" s="1" t="s">
        <v>228</v>
      </c>
      <c r="CH8" s="1" t="s">
        <v>228</v>
      </c>
      <c r="CI8" s="1" t="s">
        <v>228</v>
      </c>
      <c r="CJ8" s="1" t="s">
        <v>228</v>
      </c>
      <c r="CK8" s="1" t="s">
        <v>228</v>
      </c>
      <c r="CL8" s="1" t="s">
        <v>228</v>
      </c>
      <c r="CM8" s="1" t="s">
        <v>111</v>
      </c>
      <c r="CN8" s="1" t="s">
        <v>469</v>
      </c>
      <c r="CO8" s="1" t="s">
        <v>470</v>
      </c>
      <c r="CQ8" s="4">
        <v>45315</v>
      </c>
      <c r="CR8" s="1" t="s">
        <v>471</v>
      </c>
      <c r="CS8" s="1" t="s">
        <v>472</v>
      </c>
    </row>
    <row r="9" spans="1:97" ht="12.6" customHeight="1" thickBot="1" x14ac:dyDescent="0.25">
      <c r="A9" s="1" t="s">
        <v>119</v>
      </c>
      <c r="B9" s="1" t="s">
        <v>89</v>
      </c>
      <c r="C9" s="1" t="s">
        <v>90</v>
      </c>
      <c r="D9" s="1" t="s">
        <v>91</v>
      </c>
      <c r="E9" s="1" t="s">
        <v>153</v>
      </c>
      <c r="F9" s="1" t="s">
        <v>463</v>
      </c>
      <c r="G9" s="10">
        <v>39.005470000000003</v>
      </c>
      <c r="H9" s="11">
        <v>-77.372478999999998</v>
      </c>
      <c r="J9" s="2">
        <v>45236</v>
      </c>
      <c r="K9" s="1">
        <v>6</v>
      </c>
      <c r="L9" s="1" t="s">
        <v>473</v>
      </c>
      <c r="M9" s="1" t="s">
        <v>474</v>
      </c>
      <c r="O9" s="1">
        <v>20</v>
      </c>
      <c r="P9" s="1">
        <v>12</v>
      </c>
      <c r="Q9" s="1" t="s">
        <v>475</v>
      </c>
      <c r="R9" s="1" t="s">
        <v>476</v>
      </c>
      <c r="T9" s="1">
        <v>60</v>
      </c>
      <c r="U9" s="1">
        <v>60</v>
      </c>
      <c r="V9" s="1">
        <v>30</v>
      </c>
      <c r="W9" s="1">
        <v>30</v>
      </c>
      <c r="Y9" s="1">
        <v>6</v>
      </c>
      <c r="Z9" s="1">
        <v>91</v>
      </c>
      <c r="AD9" s="1">
        <v>2</v>
      </c>
      <c r="AF9" s="1">
        <v>1</v>
      </c>
      <c r="AH9" s="1">
        <v>4</v>
      </c>
      <c r="AI9" s="1">
        <v>22</v>
      </c>
      <c r="AJ9" s="1">
        <v>39</v>
      </c>
      <c r="AK9" s="1">
        <v>29</v>
      </c>
      <c r="AL9" s="1">
        <v>78</v>
      </c>
      <c r="AM9" s="1">
        <v>1</v>
      </c>
      <c r="AN9" s="1">
        <v>7</v>
      </c>
      <c r="AT9" s="1">
        <v>280</v>
      </c>
      <c r="AU9" s="1">
        <v>14.285714285714199</v>
      </c>
      <c r="AV9" s="1">
        <v>7.8571428571428497</v>
      </c>
      <c r="AW9" s="1">
        <v>0</v>
      </c>
      <c r="AX9" s="1">
        <v>10.357142857142801</v>
      </c>
      <c r="AY9" s="1">
        <v>63.571428571428498</v>
      </c>
      <c r="AZ9" s="1">
        <v>35.357142857142797</v>
      </c>
      <c r="BA9" s="1">
        <v>6</v>
      </c>
      <c r="BB9" s="1" t="s">
        <v>93</v>
      </c>
      <c r="BC9" s="1" t="s">
        <v>149</v>
      </c>
      <c r="BD9" s="1" t="s">
        <v>145</v>
      </c>
      <c r="BE9" s="1" t="s">
        <v>117</v>
      </c>
      <c r="BF9" s="1" t="s">
        <v>477</v>
      </c>
      <c r="BG9" s="1" t="s">
        <v>139</v>
      </c>
      <c r="BH9" s="1" t="s">
        <v>108</v>
      </c>
      <c r="BI9" s="1" t="s">
        <v>141</v>
      </c>
      <c r="BJ9" s="1" t="s">
        <v>179</v>
      </c>
      <c r="BK9" s="1">
        <v>80</v>
      </c>
      <c r="BL9" s="1" t="s">
        <v>142</v>
      </c>
      <c r="BM9" s="1">
        <v>50</v>
      </c>
      <c r="BN9" s="1">
        <v>30</v>
      </c>
      <c r="BO9" s="1">
        <v>10</v>
      </c>
      <c r="BQ9" s="1">
        <v>10</v>
      </c>
      <c r="BW9" s="1">
        <v>80</v>
      </c>
      <c r="BX9" s="1">
        <v>20</v>
      </c>
      <c r="BY9" s="1" t="s">
        <v>137</v>
      </c>
      <c r="BZ9" s="1" t="s">
        <v>132</v>
      </c>
      <c r="CA9" s="1" t="s">
        <v>133</v>
      </c>
      <c r="CB9" s="1" t="s">
        <v>133</v>
      </c>
      <c r="CC9" s="1" t="s">
        <v>125</v>
      </c>
      <c r="CD9" s="1" t="s">
        <v>137</v>
      </c>
      <c r="CE9" s="1" t="s">
        <v>126</v>
      </c>
      <c r="CF9" s="1" t="s">
        <v>137</v>
      </c>
      <c r="CH9" s="1" t="s">
        <v>137</v>
      </c>
      <c r="CJ9" s="1" t="s">
        <v>137</v>
      </c>
      <c r="CK9" s="1" t="s">
        <v>126</v>
      </c>
      <c r="CL9" s="1" t="s">
        <v>137</v>
      </c>
      <c r="CM9" s="1" t="s">
        <v>132</v>
      </c>
      <c r="CN9" s="1" t="s">
        <v>478</v>
      </c>
      <c r="CQ9" s="1" t="s">
        <v>125</v>
      </c>
      <c r="CS9" s="1" t="s">
        <v>479</v>
      </c>
    </row>
    <row r="10" spans="1:97" ht="12.6" customHeight="1" thickBot="1" x14ac:dyDescent="0.25">
      <c r="A10" s="1" t="s">
        <v>197</v>
      </c>
      <c r="B10" s="1" t="s">
        <v>89</v>
      </c>
      <c r="C10" s="1" t="s">
        <v>90</v>
      </c>
      <c r="D10" s="1" t="s">
        <v>106</v>
      </c>
      <c r="E10" s="1" t="s">
        <v>198</v>
      </c>
      <c r="F10" s="1" t="s">
        <v>199</v>
      </c>
      <c r="G10" s="52">
        <v>38.850900000000003</v>
      </c>
      <c r="H10" s="53">
        <v>-77.635199999999998</v>
      </c>
      <c r="J10" s="2">
        <v>44976</v>
      </c>
      <c r="K10" s="1">
        <v>7</v>
      </c>
      <c r="L10" s="1" t="s">
        <v>92</v>
      </c>
      <c r="M10" s="1" t="s">
        <v>200</v>
      </c>
      <c r="O10" s="1">
        <v>14</v>
      </c>
      <c r="P10" s="1">
        <v>5</v>
      </c>
      <c r="Q10" s="1" t="s">
        <v>107</v>
      </c>
      <c r="R10" s="1" t="s">
        <v>480</v>
      </c>
      <c r="S10" s="1" t="s">
        <v>481</v>
      </c>
      <c r="T10" s="1">
        <v>90</v>
      </c>
      <c r="Y10" s="1">
        <v>2</v>
      </c>
      <c r="AE10" s="1">
        <v>3</v>
      </c>
      <c r="AF10" s="1">
        <v>8</v>
      </c>
      <c r="AI10" s="1">
        <v>118</v>
      </c>
      <c r="AJ10" s="1">
        <v>11</v>
      </c>
      <c r="AK10" s="1">
        <v>15</v>
      </c>
      <c r="AL10" s="1">
        <v>100</v>
      </c>
      <c r="AM10" s="1">
        <v>11</v>
      </c>
      <c r="AN10" s="1">
        <v>15</v>
      </c>
      <c r="AP10" s="1">
        <v>3</v>
      </c>
      <c r="AQ10" s="1">
        <v>2</v>
      </c>
      <c r="AT10" s="1">
        <v>288</v>
      </c>
      <c r="AU10" s="1">
        <v>7.6388888888888804</v>
      </c>
      <c r="AV10" s="1">
        <v>40.9722222222222</v>
      </c>
      <c r="AW10" s="1">
        <v>1.0416666666666601</v>
      </c>
      <c r="AX10" s="1">
        <v>5.2083333333333304</v>
      </c>
      <c r="AY10" s="1">
        <v>40.9722222222222</v>
      </c>
      <c r="AZ10" s="1">
        <v>2.43055555555555</v>
      </c>
      <c r="BA10" s="1">
        <v>6</v>
      </c>
      <c r="BB10" s="1" t="s">
        <v>93</v>
      </c>
      <c r="BC10" s="1" t="s">
        <v>149</v>
      </c>
      <c r="BD10" s="1" t="s">
        <v>150</v>
      </c>
      <c r="BE10" s="1" t="s">
        <v>138</v>
      </c>
      <c r="BF10" s="1" t="s">
        <v>152</v>
      </c>
      <c r="BG10" s="1" t="s">
        <v>100</v>
      </c>
      <c r="BH10" s="1" t="s">
        <v>114</v>
      </c>
      <c r="BI10" s="1" t="s">
        <v>123</v>
      </c>
      <c r="BJ10" s="1" t="s">
        <v>110</v>
      </c>
      <c r="BK10" s="1">
        <v>60</v>
      </c>
      <c r="BL10" s="1" t="s">
        <v>115</v>
      </c>
      <c r="BM10" s="1">
        <v>15</v>
      </c>
      <c r="BN10" s="1">
        <v>45</v>
      </c>
      <c r="BO10" s="1">
        <v>25</v>
      </c>
      <c r="BP10" s="1">
        <v>10</v>
      </c>
      <c r="BQ10" s="1">
        <v>5</v>
      </c>
      <c r="BT10" s="1">
        <v>5</v>
      </c>
      <c r="BU10" s="1">
        <v>10</v>
      </c>
      <c r="BV10" s="1">
        <v>30</v>
      </c>
      <c r="BW10" s="1">
        <v>50</v>
      </c>
      <c r="BX10" s="1">
        <v>5</v>
      </c>
      <c r="BZ10" s="1" t="s">
        <v>125</v>
      </c>
      <c r="CA10" s="1" t="s">
        <v>125</v>
      </c>
      <c r="CC10" s="1" t="s">
        <v>94</v>
      </c>
      <c r="CK10" s="1" t="s">
        <v>125</v>
      </c>
      <c r="CO10" s="1" t="s">
        <v>482</v>
      </c>
      <c r="CP10" s="1" t="s">
        <v>483</v>
      </c>
      <c r="CQ10" s="1" t="s">
        <v>243</v>
      </c>
      <c r="CR10" s="1" t="s">
        <v>484</v>
      </c>
      <c r="CS10" s="1" t="s">
        <v>485</v>
      </c>
    </row>
    <row r="11" spans="1:97" ht="12.6" customHeight="1" x14ac:dyDescent="0.2">
      <c r="A11" s="1" t="s">
        <v>119</v>
      </c>
      <c r="B11" s="1" t="s">
        <v>89</v>
      </c>
      <c r="C11" s="1" t="s">
        <v>90</v>
      </c>
      <c r="D11" s="1" t="s">
        <v>91</v>
      </c>
      <c r="E11" s="1" t="s">
        <v>285</v>
      </c>
      <c r="F11" s="1" t="s">
        <v>486</v>
      </c>
      <c r="G11" s="8">
        <v>38.82114</v>
      </c>
      <c r="H11" s="9">
        <v>-77.465450000000004</v>
      </c>
      <c r="J11" s="2">
        <v>45025</v>
      </c>
      <c r="K11" s="1">
        <v>10</v>
      </c>
      <c r="L11" s="1" t="s">
        <v>120</v>
      </c>
      <c r="M11" s="1" t="s">
        <v>121</v>
      </c>
      <c r="Q11" s="1" t="s">
        <v>122</v>
      </c>
      <c r="T11" s="1">
        <v>60</v>
      </c>
      <c r="U11" s="1">
        <v>60</v>
      </c>
      <c r="V11" s="1">
        <v>60</v>
      </c>
      <c r="W11" s="1">
        <v>60</v>
      </c>
      <c r="Y11" s="1">
        <v>12</v>
      </c>
      <c r="Z11" s="1">
        <v>4</v>
      </c>
      <c r="AA11" s="1">
        <v>1</v>
      </c>
      <c r="AB11" s="1">
        <v>0</v>
      </c>
      <c r="AC11" s="1">
        <v>0</v>
      </c>
      <c r="AD11" s="1">
        <v>2</v>
      </c>
      <c r="AE11" s="1">
        <v>0</v>
      </c>
      <c r="AF11" s="1">
        <v>10</v>
      </c>
      <c r="AG11" s="1">
        <v>14</v>
      </c>
      <c r="AH11" s="1">
        <v>6</v>
      </c>
      <c r="AI11" s="1">
        <v>48</v>
      </c>
      <c r="AJ11" s="1">
        <v>28</v>
      </c>
      <c r="AK11" s="1">
        <v>72</v>
      </c>
      <c r="AL11" s="1">
        <v>247</v>
      </c>
      <c r="AM11" s="1">
        <v>278</v>
      </c>
      <c r="AN11" s="1">
        <v>0</v>
      </c>
      <c r="AO11" s="1">
        <v>8</v>
      </c>
      <c r="AP11" s="1">
        <v>15</v>
      </c>
      <c r="AQ11" s="1">
        <v>3</v>
      </c>
      <c r="AR11" s="1">
        <v>0</v>
      </c>
      <c r="AT11" s="1">
        <v>748</v>
      </c>
      <c r="AU11" s="1">
        <v>5.0802139037433101</v>
      </c>
      <c r="AV11" s="1">
        <v>6.4171122994652396</v>
      </c>
      <c r="AW11" s="1">
        <v>2.0053475935828802</v>
      </c>
      <c r="AX11" s="1">
        <v>9.6256684491978604</v>
      </c>
      <c r="AY11" s="1">
        <v>77.005347593582798</v>
      </c>
      <c r="AZ11" s="1">
        <v>6.0160427807486601</v>
      </c>
      <c r="BA11" s="1">
        <v>5</v>
      </c>
      <c r="BB11" s="1" t="s">
        <v>128</v>
      </c>
      <c r="BC11" s="1" t="s">
        <v>124</v>
      </c>
      <c r="BD11" s="1" t="s">
        <v>124</v>
      </c>
      <c r="BE11" s="1" t="s">
        <v>192</v>
      </c>
      <c r="BF11" s="1" t="s">
        <v>146</v>
      </c>
      <c r="BG11" s="1" t="s">
        <v>124</v>
      </c>
      <c r="BH11" s="1" t="s">
        <v>140</v>
      </c>
      <c r="BI11" s="1" t="s">
        <v>156</v>
      </c>
      <c r="BJ11" s="1" t="s">
        <v>158</v>
      </c>
      <c r="BK11" s="1">
        <v>90</v>
      </c>
      <c r="BL11" s="1" t="s">
        <v>487</v>
      </c>
      <c r="BY11" s="1" t="s">
        <v>124</v>
      </c>
      <c r="BZ11" s="1" t="s">
        <v>180</v>
      </c>
      <c r="CA11" s="1" t="s">
        <v>488</v>
      </c>
      <c r="CB11" s="1" t="s">
        <v>124</v>
      </c>
      <c r="CC11" s="1" t="s">
        <v>127</v>
      </c>
      <c r="CD11" s="1" t="s">
        <v>124</v>
      </c>
      <c r="CE11" s="1" t="s">
        <v>127</v>
      </c>
      <c r="CF11" s="1" t="s">
        <v>124</v>
      </c>
      <c r="CH11" s="1" t="s">
        <v>124</v>
      </c>
      <c r="CJ11" s="1" t="s">
        <v>124</v>
      </c>
      <c r="CK11" s="1" t="s">
        <v>132</v>
      </c>
      <c r="CL11" s="1" t="s">
        <v>124</v>
      </c>
      <c r="CM11" s="1" t="s">
        <v>127</v>
      </c>
      <c r="CN11" s="1" t="s">
        <v>469</v>
      </c>
      <c r="CQ11" s="1" t="s">
        <v>240</v>
      </c>
      <c r="CS11" s="1" t="s">
        <v>489</v>
      </c>
    </row>
    <row r="12" spans="1:97" ht="12.6" customHeight="1" x14ac:dyDescent="0.2">
      <c r="A12" s="1" t="s">
        <v>490</v>
      </c>
      <c r="B12" s="1" t="s">
        <v>89</v>
      </c>
      <c r="C12" s="1" t="s">
        <v>90</v>
      </c>
      <c r="D12" s="1" t="s">
        <v>91</v>
      </c>
      <c r="E12" s="1" t="s">
        <v>285</v>
      </c>
      <c r="F12" s="1" t="s">
        <v>486</v>
      </c>
      <c r="G12" s="12">
        <v>38.82114</v>
      </c>
      <c r="H12" s="13">
        <v>-77.465450000000004</v>
      </c>
      <c r="J12" s="2">
        <v>45037</v>
      </c>
      <c r="K12" s="1">
        <v>3</v>
      </c>
      <c r="M12" s="1" t="s">
        <v>491</v>
      </c>
      <c r="O12" s="1">
        <v>100</v>
      </c>
      <c r="P12" s="1">
        <v>15</v>
      </c>
      <c r="Q12" s="1" t="s">
        <v>122</v>
      </c>
      <c r="R12" s="3" t="s">
        <v>492</v>
      </c>
      <c r="T12" s="1">
        <v>40</v>
      </c>
      <c r="U12" s="1">
        <v>40</v>
      </c>
      <c r="Y12" s="1">
        <v>4</v>
      </c>
      <c r="Z12" s="1">
        <v>6</v>
      </c>
      <c r="AA12" s="1">
        <v>1</v>
      </c>
      <c r="AD12" s="1">
        <v>11</v>
      </c>
      <c r="AF12" s="1">
        <v>59</v>
      </c>
      <c r="AI12" s="1">
        <v>2</v>
      </c>
      <c r="AK12" s="1">
        <v>4</v>
      </c>
      <c r="AL12" s="1">
        <v>19</v>
      </c>
      <c r="AM12" s="1">
        <v>112</v>
      </c>
      <c r="AO12" s="1">
        <v>4</v>
      </c>
      <c r="AQ12" s="1">
        <v>2</v>
      </c>
      <c r="AR12" s="1">
        <v>22</v>
      </c>
      <c r="AS12" s="1" t="s">
        <v>493</v>
      </c>
      <c r="AT12" s="1">
        <v>246</v>
      </c>
      <c r="AU12" s="1">
        <v>23.9837398373983</v>
      </c>
      <c r="AV12" s="1">
        <v>0.81300813008130002</v>
      </c>
      <c r="AW12" s="1">
        <v>0</v>
      </c>
      <c r="AX12" s="1">
        <v>1.6260162601626</v>
      </c>
      <c r="AY12" s="1">
        <v>63.008130081300799</v>
      </c>
      <c r="AZ12" s="1">
        <v>11.3821138211382</v>
      </c>
      <c r="BA12" s="1">
        <v>6</v>
      </c>
      <c r="BB12" s="1" t="s">
        <v>93</v>
      </c>
      <c r="BC12" s="1" t="s">
        <v>144</v>
      </c>
      <c r="BD12" s="1" t="s">
        <v>124</v>
      </c>
      <c r="BE12" s="1" t="s">
        <v>138</v>
      </c>
      <c r="BF12" s="1" t="s">
        <v>122</v>
      </c>
      <c r="BG12" s="1" t="s">
        <v>139</v>
      </c>
      <c r="BH12" s="1" t="s">
        <v>140</v>
      </c>
      <c r="BI12" s="1" t="s">
        <v>494</v>
      </c>
      <c r="BJ12" s="1" t="s">
        <v>495</v>
      </c>
      <c r="BK12" s="1">
        <v>25</v>
      </c>
      <c r="BL12" s="1" t="s">
        <v>496</v>
      </c>
      <c r="BM12" s="1">
        <v>60</v>
      </c>
      <c r="BN12" s="1">
        <v>5</v>
      </c>
      <c r="BO12" s="1">
        <v>0</v>
      </c>
      <c r="BP12" s="1">
        <v>30</v>
      </c>
      <c r="BQ12" s="1">
        <v>10</v>
      </c>
      <c r="BR12" s="1">
        <v>5</v>
      </c>
      <c r="BS12" s="1" t="s">
        <v>497</v>
      </c>
      <c r="CC12" s="1" t="s">
        <v>127</v>
      </c>
      <c r="CE12" s="1" t="s">
        <v>127</v>
      </c>
      <c r="CQ12" s="1" t="s">
        <v>132</v>
      </c>
      <c r="CR12" s="1" t="s">
        <v>498</v>
      </c>
      <c r="CS12" s="1" t="s">
        <v>499</v>
      </c>
    </row>
    <row r="13" spans="1:97" ht="12.6" customHeight="1" thickBot="1" x14ac:dyDescent="0.25">
      <c r="A13" s="1" t="s">
        <v>119</v>
      </c>
      <c r="B13" s="1" t="s">
        <v>89</v>
      </c>
      <c r="C13" s="1" t="s">
        <v>90</v>
      </c>
      <c r="D13" s="1" t="s">
        <v>91</v>
      </c>
      <c r="E13" s="1" t="s">
        <v>285</v>
      </c>
      <c r="F13" s="1" t="s">
        <v>486</v>
      </c>
      <c r="G13" s="10">
        <v>38.82114</v>
      </c>
      <c r="H13" s="11">
        <v>-77.465450000000004</v>
      </c>
      <c r="J13" s="2">
        <v>45183</v>
      </c>
      <c r="K13" s="1">
        <v>8</v>
      </c>
      <c r="L13" s="1" t="s">
        <v>473</v>
      </c>
      <c r="M13" s="1" t="s">
        <v>121</v>
      </c>
      <c r="O13" s="1">
        <v>40</v>
      </c>
      <c r="P13" s="1">
        <v>12</v>
      </c>
      <c r="Q13" s="1" t="s">
        <v>475</v>
      </c>
      <c r="R13" s="1" t="s">
        <v>500</v>
      </c>
      <c r="T13" s="1">
        <v>60</v>
      </c>
      <c r="U13" s="1">
        <v>60</v>
      </c>
      <c r="V13" s="1">
        <v>60</v>
      </c>
      <c r="W13" s="1">
        <v>60</v>
      </c>
      <c r="X13" s="1" t="s">
        <v>501</v>
      </c>
      <c r="Y13" s="1">
        <v>28</v>
      </c>
      <c r="Z13" s="1">
        <v>84</v>
      </c>
      <c r="AA13" s="1">
        <v>7</v>
      </c>
      <c r="AB13" s="1">
        <v>4</v>
      </c>
      <c r="AD13" s="1">
        <v>1</v>
      </c>
      <c r="AF13" s="1">
        <v>11</v>
      </c>
      <c r="AG13" s="1">
        <v>7</v>
      </c>
      <c r="AH13" s="1">
        <v>13</v>
      </c>
      <c r="AI13" s="1">
        <v>52</v>
      </c>
      <c r="AJ13" s="1">
        <v>30</v>
      </c>
      <c r="AK13" s="1">
        <v>142</v>
      </c>
      <c r="AL13" s="1">
        <v>12</v>
      </c>
      <c r="AM13" s="1">
        <v>2</v>
      </c>
      <c r="AN13" s="1">
        <v>3</v>
      </c>
      <c r="AO13" s="1">
        <v>20</v>
      </c>
      <c r="AP13" s="1">
        <v>1</v>
      </c>
      <c r="AQ13" s="1">
        <v>25</v>
      </c>
      <c r="AT13" s="1">
        <v>442</v>
      </c>
      <c r="AU13" s="1">
        <v>9.2760180995475103</v>
      </c>
      <c r="AV13" s="1">
        <v>11.764705882352899</v>
      </c>
      <c r="AW13" s="1">
        <v>0.22624434389140199</v>
      </c>
      <c r="AX13" s="1">
        <v>32.1266968325791</v>
      </c>
      <c r="AY13" s="1">
        <v>37.782805429864197</v>
      </c>
      <c r="AZ13" s="1">
        <v>38.461538461538403</v>
      </c>
      <c r="BA13" s="1">
        <v>8</v>
      </c>
      <c r="BB13" s="1" t="s">
        <v>502</v>
      </c>
      <c r="BC13" s="1" t="s">
        <v>149</v>
      </c>
      <c r="BD13" s="1" t="s">
        <v>145</v>
      </c>
      <c r="BE13" s="1" t="s">
        <v>113</v>
      </c>
      <c r="BF13" s="1" t="s">
        <v>96</v>
      </c>
      <c r="BG13" s="1" t="s">
        <v>100</v>
      </c>
      <c r="BH13" s="1" t="s">
        <v>108</v>
      </c>
      <c r="BI13" s="1" t="s">
        <v>242</v>
      </c>
      <c r="BJ13" s="1" t="s">
        <v>179</v>
      </c>
      <c r="BK13" s="1">
        <v>10</v>
      </c>
      <c r="BL13" s="1" t="s">
        <v>125</v>
      </c>
      <c r="BM13" s="1">
        <v>20</v>
      </c>
      <c r="BN13" s="1">
        <v>20</v>
      </c>
      <c r="BO13" s="1">
        <v>20</v>
      </c>
      <c r="BP13" s="1">
        <v>30</v>
      </c>
      <c r="BQ13" s="1">
        <v>10</v>
      </c>
      <c r="BT13" s="1">
        <v>40</v>
      </c>
      <c r="BU13" s="1">
        <v>5</v>
      </c>
      <c r="BV13" s="1">
        <v>5</v>
      </c>
      <c r="BW13" s="1">
        <v>30</v>
      </c>
      <c r="BX13" s="1">
        <v>20</v>
      </c>
      <c r="BY13" s="1" t="s">
        <v>137</v>
      </c>
      <c r="BZ13" s="1" t="s">
        <v>94</v>
      </c>
      <c r="CA13" s="1" t="s">
        <v>137</v>
      </c>
      <c r="CB13" s="1" t="s">
        <v>137</v>
      </c>
      <c r="CC13" s="1" t="s">
        <v>94</v>
      </c>
      <c r="CD13" s="1" t="s">
        <v>137</v>
      </c>
      <c r="CE13" s="1" t="s">
        <v>94</v>
      </c>
      <c r="CF13" s="1" t="s">
        <v>137</v>
      </c>
      <c r="CH13" s="1" t="s">
        <v>137</v>
      </c>
      <c r="CJ13" s="1" t="s">
        <v>137</v>
      </c>
      <c r="CK13" s="1" t="s">
        <v>126</v>
      </c>
      <c r="CL13" s="1" t="s">
        <v>137</v>
      </c>
      <c r="CM13" s="1" t="s">
        <v>126</v>
      </c>
      <c r="CN13" s="1" t="s">
        <v>213</v>
      </c>
      <c r="CO13" s="1" t="s">
        <v>503</v>
      </c>
      <c r="CP13" s="1" t="s">
        <v>504</v>
      </c>
      <c r="CQ13" s="1" t="s">
        <v>125</v>
      </c>
      <c r="CR13" s="1" t="s">
        <v>505</v>
      </c>
      <c r="CS13" s="1" t="s">
        <v>506</v>
      </c>
    </row>
    <row r="14" spans="1:97" ht="12.6" customHeight="1" thickBot="1" x14ac:dyDescent="0.25">
      <c r="A14" s="1" t="s">
        <v>161</v>
      </c>
      <c r="B14" s="1" t="s">
        <v>89</v>
      </c>
      <c r="C14" s="1" t="s">
        <v>90</v>
      </c>
      <c r="D14" s="1" t="s">
        <v>162</v>
      </c>
      <c r="E14" s="1" t="s">
        <v>507</v>
      </c>
      <c r="F14" s="1" t="s">
        <v>508</v>
      </c>
      <c r="G14" s="52">
        <v>39.011413259999998</v>
      </c>
      <c r="H14" s="53">
        <v>-77.578687000000002</v>
      </c>
      <c r="J14" s="2">
        <v>44990</v>
      </c>
      <c r="K14" s="1">
        <v>6</v>
      </c>
      <c r="L14" s="1" t="s">
        <v>244</v>
      </c>
      <c r="M14" s="1" t="s">
        <v>449</v>
      </c>
      <c r="O14" s="1">
        <v>8</v>
      </c>
      <c r="P14" s="1">
        <v>7</v>
      </c>
      <c r="Q14" s="1" t="s">
        <v>127</v>
      </c>
      <c r="R14" s="1" t="s">
        <v>509</v>
      </c>
      <c r="S14" s="1" t="s">
        <v>510</v>
      </c>
      <c r="T14" s="1">
        <v>60</v>
      </c>
      <c r="U14" s="1">
        <v>90</v>
      </c>
      <c r="X14" s="1" t="s">
        <v>511</v>
      </c>
      <c r="Y14" s="1">
        <v>9</v>
      </c>
      <c r="Z14" s="1">
        <v>0</v>
      </c>
      <c r="AA14" s="1">
        <v>1</v>
      </c>
      <c r="AB14" s="1">
        <v>0</v>
      </c>
      <c r="AC14" s="1">
        <v>0</v>
      </c>
      <c r="AD14" s="1">
        <v>0</v>
      </c>
      <c r="AE14" s="1">
        <v>0</v>
      </c>
      <c r="AF14" s="1">
        <v>19</v>
      </c>
      <c r="AG14" s="1">
        <v>2</v>
      </c>
      <c r="AH14" s="1">
        <v>0</v>
      </c>
      <c r="AI14" s="1">
        <v>136</v>
      </c>
      <c r="AJ14" s="1">
        <v>57</v>
      </c>
      <c r="AK14" s="1">
        <v>60</v>
      </c>
      <c r="AL14" s="1">
        <v>68</v>
      </c>
      <c r="AM14" s="1">
        <v>1</v>
      </c>
      <c r="AN14" s="1">
        <v>11</v>
      </c>
      <c r="AO14" s="1">
        <v>0</v>
      </c>
      <c r="AP14" s="1">
        <v>6</v>
      </c>
      <c r="AQ14" s="1">
        <v>2</v>
      </c>
      <c r="AR14" s="1">
        <v>1</v>
      </c>
      <c r="AT14" s="1">
        <v>373</v>
      </c>
      <c r="AU14" s="1">
        <v>20.375335120643399</v>
      </c>
      <c r="AV14" s="1">
        <v>36.461126005361898</v>
      </c>
      <c r="AW14" s="1">
        <v>1.6085790884718401</v>
      </c>
      <c r="AX14" s="1">
        <v>16.085790884718499</v>
      </c>
      <c r="AY14" s="1">
        <v>23.8605898123324</v>
      </c>
      <c r="AZ14" s="1">
        <v>4.8257372654155404</v>
      </c>
      <c r="BA14" s="1">
        <v>7</v>
      </c>
      <c r="BB14" s="1" t="s">
        <v>128</v>
      </c>
      <c r="BC14" s="1" t="s">
        <v>129</v>
      </c>
      <c r="BD14" s="1" t="s">
        <v>124</v>
      </c>
      <c r="BE14" s="1" t="s">
        <v>138</v>
      </c>
      <c r="BF14" s="1" t="s">
        <v>512</v>
      </c>
      <c r="BG14" s="1" t="s">
        <v>124</v>
      </c>
      <c r="BH14" s="1" t="s">
        <v>140</v>
      </c>
      <c r="BI14" s="1" t="s">
        <v>513</v>
      </c>
      <c r="BJ14" s="1" t="s">
        <v>98</v>
      </c>
      <c r="BK14" s="1">
        <v>30</v>
      </c>
      <c r="BL14" s="1" t="s">
        <v>132</v>
      </c>
      <c r="BM14" s="1">
        <v>30</v>
      </c>
      <c r="BN14" s="1">
        <v>10</v>
      </c>
      <c r="BO14" s="1">
        <v>60</v>
      </c>
      <c r="BT14" s="1">
        <v>5</v>
      </c>
      <c r="BU14" s="1">
        <v>5</v>
      </c>
      <c r="BV14" s="1">
        <v>15</v>
      </c>
      <c r="BW14" s="1">
        <v>75</v>
      </c>
      <c r="BX14" s="1">
        <v>0</v>
      </c>
      <c r="BY14" s="1" t="s">
        <v>228</v>
      </c>
      <c r="BZ14" s="1" t="s">
        <v>228</v>
      </c>
      <c r="CA14" s="1" t="s">
        <v>228</v>
      </c>
      <c r="CB14" s="1" t="s">
        <v>228</v>
      </c>
      <c r="CC14" s="1" t="s">
        <v>104</v>
      </c>
      <c r="CD14" s="1" t="s">
        <v>228</v>
      </c>
      <c r="CE14" s="1" t="s">
        <v>228</v>
      </c>
      <c r="CF14" s="1" t="s">
        <v>228</v>
      </c>
      <c r="CH14" s="1" t="s">
        <v>228</v>
      </c>
      <c r="CJ14" s="1" t="s">
        <v>228</v>
      </c>
      <c r="CK14" s="1" t="s">
        <v>104</v>
      </c>
      <c r="CL14" s="1" t="s">
        <v>104</v>
      </c>
      <c r="CO14" s="1" t="s">
        <v>424</v>
      </c>
      <c r="CP14" s="1" t="s">
        <v>514</v>
      </c>
      <c r="CQ14" s="1" t="s">
        <v>127</v>
      </c>
      <c r="CR14" s="1" t="s">
        <v>515</v>
      </c>
      <c r="CS14" s="1" t="s">
        <v>516</v>
      </c>
    </row>
    <row r="15" spans="1:97" ht="12.6" customHeight="1" thickBot="1" x14ac:dyDescent="0.25">
      <c r="A15" s="1" t="s">
        <v>119</v>
      </c>
      <c r="B15" s="1" t="s">
        <v>89</v>
      </c>
      <c r="C15" s="1" t="s">
        <v>90</v>
      </c>
      <c r="D15" s="1" t="s">
        <v>91</v>
      </c>
      <c r="E15" s="1" t="s">
        <v>237</v>
      </c>
      <c r="F15" s="1" t="s">
        <v>238</v>
      </c>
      <c r="G15" s="52">
        <v>38.924759999999999</v>
      </c>
      <c r="H15" s="53">
        <v>-77.406595999999993</v>
      </c>
      <c r="I15" s="3" t="s">
        <v>239</v>
      </c>
      <c r="J15" s="2">
        <v>45063</v>
      </c>
      <c r="K15" s="1">
        <v>10</v>
      </c>
      <c r="L15" s="1" t="s">
        <v>157</v>
      </c>
      <c r="M15" s="1" t="s">
        <v>121</v>
      </c>
      <c r="O15" s="1">
        <v>10</v>
      </c>
      <c r="P15" s="1">
        <v>6</v>
      </c>
      <c r="Q15" s="1" t="s">
        <v>122</v>
      </c>
      <c r="R15" s="1" t="s">
        <v>517</v>
      </c>
      <c r="T15" s="1">
        <v>90</v>
      </c>
      <c r="U15" s="1">
        <v>90</v>
      </c>
      <c r="V15" s="1">
        <v>90</v>
      </c>
      <c r="W15" s="1">
        <v>0</v>
      </c>
      <c r="X15" s="1" t="s">
        <v>124</v>
      </c>
      <c r="Y15" s="1">
        <v>31</v>
      </c>
      <c r="Z15" s="1">
        <v>9</v>
      </c>
      <c r="AA15" s="1">
        <v>0</v>
      </c>
      <c r="AB15" s="1">
        <v>3</v>
      </c>
      <c r="AC15" s="1">
        <v>0</v>
      </c>
      <c r="AD15" s="1">
        <v>0</v>
      </c>
      <c r="AE15" s="1">
        <v>0</v>
      </c>
      <c r="AF15" s="1">
        <v>0</v>
      </c>
      <c r="AG15" s="1">
        <v>3</v>
      </c>
      <c r="AH15" s="1">
        <v>0</v>
      </c>
      <c r="AI15" s="1">
        <v>147</v>
      </c>
      <c r="AJ15" s="1">
        <v>0</v>
      </c>
      <c r="AK15" s="1">
        <v>4</v>
      </c>
      <c r="AL15" s="1">
        <v>244</v>
      </c>
      <c r="AM15" s="1">
        <v>45</v>
      </c>
      <c r="AN15" s="1">
        <v>7</v>
      </c>
      <c r="AO15" s="1">
        <v>1</v>
      </c>
      <c r="AP15" s="1">
        <v>2</v>
      </c>
      <c r="AQ15" s="1">
        <v>5</v>
      </c>
      <c r="AR15" s="1">
        <v>0</v>
      </c>
      <c r="AS15" s="1" t="s">
        <v>518</v>
      </c>
      <c r="AT15" s="1">
        <v>501</v>
      </c>
      <c r="AU15" s="1">
        <v>0</v>
      </c>
      <c r="AV15" s="1">
        <v>29.341317365269401</v>
      </c>
      <c r="AW15" s="1">
        <v>0.399201596806387</v>
      </c>
      <c r="AX15" s="1">
        <v>0.79840319361277401</v>
      </c>
      <c r="AY15" s="1">
        <v>67.664670658682596</v>
      </c>
      <c r="AZ15" s="1">
        <v>10.1796407185628</v>
      </c>
      <c r="BA15" s="1">
        <v>3</v>
      </c>
      <c r="BB15" s="1" t="s">
        <v>93</v>
      </c>
      <c r="BC15" s="1" t="s">
        <v>129</v>
      </c>
      <c r="BD15" s="1" t="s">
        <v>215</v>
      </c>
      <c r="BE15" s="1" t="s">
        <v>236</v>
      </c>
      <c r="BF15" s="1" t="s">
        <v>519</v>
      </c>
      <c r="BG15" s="1" t="s">
        <v>520</v>
      </c>
      <c r="BH15" s="1" t="s">
        <v>135</v>
      </c>
      <c r="BI15" s="1" t="s">
        <v>521</v>
      </c>
      <c r="BJ15" s="1" t="s">
        <v>158</v>
      </c>
      <c r="BK15" s="1">
        <v>100</v>
      </c>
      <c r="BL15" s="1" t="s">
        <v>468</v>
      </c>
      <c r="BM15" s="1">
        <v>40</v>
      </c>
      <c r="BN15" s="1">
        <v>40</v>
      </c>
      <c r="BO15" s="1">
        <v>10</v>
      </c>
      <c r="BP15" s="1">
        <v>0</v>
      </c>
      <c r="BQ15" s="1">
        <v>10</v>
      </c>
      <c r="BR15" s="1">
        <v>0</v>
      </c>
      <c r="BS15" s="1" t="s">
        <v>518</v>
      </c>
      <c r="BT15" s="1">
        <v>0</v>
      </c>
      <c r="BU15" s="1">
        <v>0</v>
      </c>
      <c r="BV15" s="1">
        <v>10</v>
      </c>
      <c r="BW15" s="1">
        <v>80</v>
      </c>
      <c r="BX15" s="1">
        <v>10</v>
      </c>
      <c r="BY15" s="1" t="s">
        <v>228</v>
      </c>
      <c r="BZ15" s="1" t="s">
        <v>104</v>
      </c>
      <c r="CA15" s="1" t="s">
        <v>228</v>
      </c>
      <c r="CB15" s="1" t="s">
        <v>228</v>
      </c>
      <c r="CC15" s="1" t="s">
        <v>104</v>
      </c>
      <c r="CD15" s="1" t="s">
        <v>228</v>
      </c>
      <c r="CE15" s="1" t="s">
        <v>228</v>
      </c>
      <c r="CF15" s="1" t="s">
        <v>228</v>
      </c>
      <c r="CG15" s="1" t="s">
        <v>228</v>
      </c>
      <c r="CH15" s="1" t="s">
        <v>228</v>
      </c>
      <c r="CI15" s="1" t="s">
        <v>228</v>
      </c>
      <c r="CJ15" s="1" t="s">
        <v>228</v>
      </c>
      <c r="CK15" s="1" t="s">
        <v>104</v>
      </c>
      <c r="CL15" s="1" t="s">
        <v>228</v>
      </c>
      <c r="CM15" s="1" t="s">
        <v>111</v>
      </c>
      <c r="CN15" s="1" t="s">
        <v>469</v>
      </c>
      <c r="CO15" s="1" t="s">
        <v>522</v>
      </c>
      <c r="CQ15" s="1" t="s">
        <v>523</v>
      </c>
      <c r="CR15" s="1" t="s">
        <v>228</v>
      </c>
      <c r="CS15" s="1" t="s">
        <v>524</v>
      </c>
    </row>
    <row r="16" spans="1:97" ht="12.6" customHeight="1" x14ac:dyDescent="0.2">
      <c r="A16" s="1" t="s">
        <v>231</v>
      </c>
      <c r="B16" s="1" t="s">
        <v>89</v>
      </c>
      <c r="C16" s="1" t="s">
        <v>90</v>
      </c>
      <c r="D16" s="1" t="s">
        <v>162</v>
      </c>
      <c r="E16" s="1" t="s">
        <v>232</v>
      </c>
      <c r="F16" s="1" t="s">
        <v>233</v>
      </c>
      <c r="G16" s="8">
        <v>39.024158</v>
      </c>
      <c r="H16" s="9">
        <v>-77.496875000000003</v>
      </c>
      <c r="I16" s="1" t="s">
        <v>234</v>
      </c>
      <c r="J16" s="2">
        <v>45039</v>
      </c>
      <c r="K16" s="1">
        <v>4</v>
      </c>
      <c r="L16" s="1" t="s">
        <v>235</v>
      </c>
      <c r="M16" s="1" t="s">
        <v>235</v>
      </c>
      <c r="O16" s="1">
        <v>6</v>
      </c>
      <c r="P16" s="1">
        <v>8</v>
      </c>
      <c r="Q16" s="1" t="s">
        <v>134</v>
      </c>
      <c r="R16" s="1" t="s">
        <v>525</v>
      </c>
      <c r="S16" s="1" t="s">
        <v>173</v>
      </c>
      <c r="T16" s="1">
        <v>90</v>
      </c>
      <c r="Y16" s="1">
        <v>2</v>
      </c>
      <c r="AA16" s="1">
        <v>126</v>
      </c>
      <c r="AD16" s="1">
        <v>71</v>
      </c>
      <c r="AI16" s="1">
        <v>70</v>
      </c>
      <c r="AJ16" s="1">
        <v>43</v>
      </c>
      <c r="AK16" s="1">
        <v>68</v>
      </c>
      <c r="AN16" s="1">
        <v>1</v>
      </c>
      <c r="AT16" s="1">
        <v>381</v>
      </c>
      <c r="AU16" s="1">
        <v>11.286089238845101</v>
      </c>
      <c r="AV16" s="1">
        <v>18.372703412073399</v>
      </c>
      <c r="AW16" s="1">
        <v>0</v>
      </c>
      <c r="AX16" s="1">
        <v>17.847769028871301</v>
      </c>
      <c r="AY16" s="1">
        <v>52.2309711286089</v>
      </c>
      <c r="AZ16" s="1">
        <v>52.2309711286089</v>
      </c>
      <c r="BA16" s="1">
        <v>7</v>
      </c>
      <c r="BB16" s="1" t="s">
        <v>93</v>
      </c>
      <c r="BC16" s="1" t="s">
        <v>149</v>
      </c>
      <c r="BD16" s="1" t="s">
        <v>150</v>
      </c>
      <c r="BE16" s="1" t="s">
        <v>117</v>
      </c>
      <c r="BF16" s="1" t="s">
        <v>96</v>
      </c>
      <c r="BG16" s="1" t="s">
        <v>151</v>
      </c>
      <c r="BH16" s="1" t="s">
        <v>114</v>
      </c>
      <c r="BI16" s="1" t="s">
        <v>118</v>
      </c>
      <c r="BJ16" s="1" t="s">
        <v>101</v>
      </c>
      <c r="BK16" s="1">
        <v>75</v>
      </c>
      <c r="BL16" s="1" t="s">
        <v>105</v>
      </c>
      <c r="BM16" s="1">
        <v>75</v>
      </c>
      <c r="BN16" s="1">
        <v>15</v>
      </c>
      <c r="BO16" s="1">
        <v>10</v>
      </c>
      <c r="BS16" s="1" t="s">
        <v>526</v>
      </c>
      <c r="BU16" s="1">
        <v>15</v>
      </c>
      <c r="BV16" s="1">
        <v>75</v>
      </c>
      <c r="BW16" s="1">
        <v>10</v>
      </c>
      <c r="BZ16" s="1" t="s">
        <v>94</v>
      </c>
      <c r="CA16" s="1" t="s">
        <v>125</v>
      </c>
      <c r="CC16" s="1" t="s">
        <v>125</v>
      </c>
      <c r="CE16" s="1" t="s">
        <v>126</v>
      </c>
      <c r="CK16" s="1" t="s">
        <v>126</v>
      </c>
      <c r="CO16" s="1" t="s">
        <v>527</v>
      </c>
      <c r="CP16" s="1" t="s">
        <v>528</v>
      </c>
      <c r="CQ16" s="1" t="s">
        <v>529</v>
      </c>
      <c r="CR16" s="1" t="s">
        <v>530</v>
      </c>
      <c r="CS16" s="1" t="s">
        <v>531</v>
      </c>
    </row>
    <row r="17" spans="1:97" ht="12.6" customHeight="1" thickBot="1" x14ac:dyDescent="0.25">
      <c r="A17" s="1" t="s">
        <v>231</v>
      </c>
      <c r="B17" s="1" t="s">
        <v>89</v>
      </c>
      <c r="C17" s="1" t="s">
        <v>90</v>
      </c>
      <c r="D17" s="1" t="s">
        <v>162</v>
      </c>
      <c r="E17" s="1" t="s">
        <v>232</v>
      </c>
      <c r="F17" s="1" t="s">
        <v>233</v>
      </c>
      <c r="G17" s="10">
        <v>39.024158</v>
      </c>
      <c r="H17" s="11">
        <v>-77.496875000000003</v>
      </c>
      <c r="I17" s="1" t="s">
        <v>234</v>
      </c>
      <c r="J17" s="2">
        <v>45200</v>
      </c>
      <c r="K17" s="1">
        <v>3</v>
      </c>
      <c r="L17" s="1" t="s">
        <v>244</v>
      </c>
      <c r="M17" s="1" t="s">
        <v>235</v>
      </c>
      <c r="O17" s="1">
        <v>6</v>
      </c>
      <c r="P17" s="1">
        <v>8</v>
      </c>
      <c r="Q17" s="1" t="s">
        <v>134</v>
      </c>
      <c r="R17" s="1" t="s">
        <v>532</v>
      </c>
      <c r="S17" s="1" t="s">
        <v>430</v>
      </c>
      <c r="T17" s="1">
        <v>90</v>
      </c>
      <c r="X17" s="1" t="s">
        <v>533</v>
      </c>
      <c r="Y17" s="1">
        <v>8</v>
      </c>
      <c r="Z17" s="1">
        <v>80</v>
      </c>
      <c r="AI17" s="1">
        <v>7</v>
      </c>
      <c r="AJ17" s="1">
        <v>23</v>
      </c>
      <c r="AK17" s="1">
        <v>95</v>
      </c>
      <c r="AN17" s="1">
        <v>1</v>
      </c>
      <c r="AP17" s="1">
        <v>1</v>
      </c>
      <c r="AQ17" s="1">
        <v>1</v>
      </c>
      <c r="AT17" s="1">
        <v>216</v>
      </c>
      <c r="AU17" s="1">
        <v>10.648148148148101</v>
      </c>
      <c r="AV17" s="1">
        <v>3.24074074074074</v>
      </c>
      <c r="AW17" s="1">
        <v>0.46296296296296202</v>
      </c>
      <c r="AX17" s="1">
        <v>43.981481481481403</v>
      </c>
      <c r="AY17" s="1">
        <v>41.6666666666666</v>
      </c>
      <c r="AZ17" s="1">
        <v>41.6666666666666</v>
      </c>
      <c r="BA17" s="1">
        <v>7</v>
      </c>
      <c r="BB17" s="1" t="s">
        <v>93</v>
      </c>
      <c r="BC17" s="1" t="s">
        <v>149</v>
      </c>
      <c r="BD17" s="1" t="s">
        <v>150</v>
      </c>
      <c r="BE17" s="1" t="s">
        <v>117</v>
      </c>
      <c r="BF17" s="1" t="s">
        <v>96</v>
      </c>
      <c r="BG17" s="1" t="s">
        <v>151</v>
      </c>
      <c r="BH17" s="1" t="s">
        <v>114</v>
      </c>
      <c r="BI17" s="1" t="s">
        <v>118</v>
      </c>
      <c r="BJ17" s="1" t="s">
        <v>101</v>
      </c>
      <c r="BK17" s="1">
        <v>75</v>
      </c>
      <c r="BL17" s="1" t="s">
        <v>105</v>
      </c>
      <c r="BM17" s="1">
        <v>75</v>
      </c>
      <c r="BN17" s="1">
        <v>15</v>
      </c>
      <c r="BO17" s="1">
        <v>10</v>
      </c>
      <c r="BS17" s="1" t="s">
        <v>526</v>
      </c>
      <c r="BU17" s="1">
        <v>15</v>
      </c>
      <c r="BV17" s="1">
        <v>75</v>
      </c>
      <c r="BW17" s="1">
        <v>10</v>
      </c>
      <c r="BZ17" s="1" t="s">
        <v>94</v>
      </c>
      <c r="CA17" s="1" t="s">
        <v>125</v>
      </c>
      <c r="CC17" s="1" t="s">
        <v>125</v>
      </c>
      <c r="CE17" s="1" t="s">
        <v>126</v>
      </c>
      <c r="CK17" s="1" t="s">
        <v>126</v>
      </c>
      <c r="CO17" s="1" t="s">
        <v>534</v>
      </c>
      <c r="CP17" s="1" t="s">
        <v>535</v>
      </c>
      <c r="CQ17" s="1" t="s">
        <v>529</v>
      </c>
      <c r="CR17" s="1" t="s">
        <v>536</v>
      </c>
      <c r="CS17" s="1" t="s">
        <v>537</v>
      </c>
    </row>
    <row r="18" spans="1:97" ht="12.6" customHeight="1" x14ac:dyDescent="0.2">
      <c r="A18" s="1" t="s">
        <v>161</v>
      </c>
      <c r="B18" s="1" t="s">
        <v>89</v>
      </c>
      <c r="C18" s="1" t="s">
        <v>90</v>
      </c>
      <c r="D18" s="1" t="s">
        <v>162</v>
      </c>
      <c r="E18" s="1" t="s">
        <v>538</v>
      </c>
      <c r="F18" s="1" t="s">
        <v>539</v>
      </c>
      <c r="G18" s="8">
        <v>39.038027999999997</v>
      </c>
      <c r="H18" s="9">
        <v>-77.492833000000005</v>
      </c>
      <c r="I18" s="1" t="s">
        <v>399</v>
      </c>
      <c r="J18" s="2">
        <v>45053</v>
      </c>
      <c r="K18" s="1">
        <v>5</v>
      </c>
      <c r="L18" s="1" t="s">
        <v>244</v>
      </c>
      <c r="M18" s="1" t="s">
        <v>540</v>
      </c>
      <c r="O18" s="1">
        <v>10</v>
      </c>
      <c r="P18" s="1">
        <v>6</v>
      </c>
      <c r="Q18" s="1" t="s">
        <v>127</v>
      </c>
      <c r="R18" s="1" t="s">
        <v>541</v>
      </c>
      <c r="S18" s="1" t="s">
        <v>542</v>
      </c>
      <c r="T18" s="1">
        <v>90</v>
      </c>
      <c r="X18" s="1" t="s">
        <v>543</v>
      </c>
      <c r="Y18" s="1">
        <v>2</v>
      </c>
      <c r="Z18" s="1">
        <v>31</v>
      </c>
      <c r="AA18" s="1">
        <v>0</v>
      </c>
      <c r="AB18" s="1">
        <v>0</v>
      </c>
      <c r="AC18" s="1">
        <v>0</v>
      </c>
      <c r="AD18" s="1">
        <v>25</v>
      </c>
      <c r="AE18" s="1">
        <v>0</v>
      </c>
      <c r="AF18" s="1">
        <v>16</v>
      </c>
      <c r="AG18" s="1">
        <v>0</v>
      </c>
      <c r="AH18" s="1">
        <v>0</v>
      </c>
      <c r="AI18" s="1">
        <v>25</v>
      </c>
      <c r="AJ18" s="1">
        <v>12</v>
      </c>
      <c r="AK18" s="1">
        <v>3</v>
      </c>
      <c r="AL18" s="1">
        <v>232</v>
      </c>
      <c r="AM18" s="1">
        <v>44</v>
      </c>
      <c r="AN18" s="1">
        <v>12</v>
      </c>
      <c r="AQ18" s="1">
        <v>1</v>
      </c>
      <c r="AS18" s="1">
        <v>403</v>
      </c>
      <c r="AT18" s="1">
        <v>403</v>
      </c>
      <c r="AU18" s="1">
        <v>6.9478908188585597</v>
      </c>
      <c r="AV18" s="1">
        <v>6.2034739454094296</v>
      </c>
      <c r="AW18" s="1">
        <v>0</v>
      </c>
      <c r="AX18" s="1">
        <v>0.74441687344913099</v>
      </c>
      <c r="AY18" s="1">
        <v>83.126550868486305</v>
      </c>
      <c r="AZ18" s="1">
        <v>14.640198511166201</v>
      </c>
      <c r="BA18" s="1">
        <v>5</v>
      </c>
      <c r="BB18" s="1" t="s">
        <v>128</v>
      </c>
      <c r="BC18" s="1" t="s">
        <v>129</v>
      </c>
      <c r="BD18" s="1" t="s">
        <v>124</v>
      </c>
      <c r="BE18" s="1" t="s">
        <v>544</v>
      </c>
      <c r="BF18" s="1" t="s">
        <v>434</v>
      </c>
      <c r="BG18" s="1" t="s">
        <v>124</v>
      </c>
      <c r="BH18" s="1" t="s">
        <v>135</v>
      </c>
      <c r="BI18" s="1" t="s">
        <v>141</v>
      </c>
      <c r="BJ18" s="1" t="s">
        <v>131</v>
      </c>
      <c r="BK18" s="1">
        <v>5</v>
      </c>
      <c r="BL18" s="1" t="s">
        <v>127</v>
      </c>
      <c r="BM18" s="1">
        <v>40</v>
      </c>
      <c r="BN18" s="1">
        <v>40</v>
      </c>
      <c r="BO18" s="1">
        <v>5</v>
      </c>
      <c r="BP18" s="1">
        <v>10</v>
      </c>
      <c r="BQ18" s="1">
        <v>5</v>
      </c>
      <c r="BT18" s="1">
        <v>5</v>
      </c>
      <c r="BU18" s="1">
        <v>15</v>
      </c>
      <c r="BV18" s="1">
        <v>35</v>
      </c>
      <c r="BW18" s="1">
        <v>40</v>
      </c>
      <c r="BX18" s="1">
        <v>5</v>
      </c>
      <c r="BY18" s="1" t="s">
        <v>518</v>
      </c>
      <c r="BZ18" s="1" t="s">
        <v>545</v>
      </c>
      <c r="CA18" s="1" t="s">
        <v>228</v>
      </c>
      <c r="CB18" s="1" t="s">
        <v>228</v>
      </c>
      <c r="CC18" s="1" t="s">
        <v>111</v>
      </c>
      <c r="CD18" s="1" t="s">
        <v>228</v>
      </c>
      <c r="CE18" s="1" t="s">
        <v>228</v>
      </c>
      <c r="CF18" s="1" t="s">
        <v>228</v>
      </c>
      <c r="CG18" s="1" t="s">
        <v>228</v>
      </c>
      <c r="CH18" s="1" t="s">
        <v>228</v>
      </c>
      <c r="CJ18" s="1" t="s">
        <v>228</v>
      </c>
      <c r="CK18" s="1" t="s">
        <v>104</v>
      </c>
      <c r="CL18" s="1" t="s">
        <v>228</v>
      </c>
      <c r="CO18" s="1" t="s">
        <v>546</v>
      </c>
      <c r="CP18" s="1" t="s">
        <v>547</v>
      </c>
      <c r="CQ18" s="1" t="s">
        <v>132</v>
      </c>
      <c r="CR18" s="1" t="s">
        <v>548</v>
      </c>
      <c r="CS18" s="1" t="s">
        <v>549</v>
      </c>
    </row>
    <row r="19" spans="1:97" ht="12.6" customHeight="1" thickBot="1" x14ac:dyDescent="0.25">
      <c r="A19" s="1" t="s">
        <v>161</v>
      </c>
      <c r="B19" s="1" t="s">
        <v>89</v>
      </c>
      <c r="C19" s="1" t="s">
        <v>90</v>
      </c>
      <c r="D19" s="1" t="s">
        <v>162</v>
      </c>
      <c r="E19" s="1" t="s">
        <v>538</v>
      </c>
      <c r="F19" s="1" t="s">
        <v>539</v>
      </c>
      <c r="G19" s="10">
        <v>39.038027999999997</v>
      </c>
      <c r="H19" s="11">
        <v>-77.492833000000005</v>
      </c>
      <c r="I19" s="1" t="s">
        <v>399</v>
      </c>
      <c r="J19" s="2">
        <v>45227</v>
      </c>
      <c r="K19" s="1">
        <v>3</v>
      </c>
      <c r="L19" s="1" t="s">
        <v>244</v>
      </c>
      <c r="M19" s="1" t="s">
        <v>449</v>
      </c>
      <c r="O19" s="1">
        <v>10</v>
      </c>
      <c r="P19" s="1">
        <v>5</v>
      </c>
      <c r="Q19" s="1" t="s">
        <v>214</v>
      </c>
      <c r="R19" s="1" t="s">
        <v>450</v>
      </c>
      <c r="S19" s="1" t="s">
        <v>241</v>
      </c>
      <c r="T19" s="1">
        <v>90</v>
      </c>
      <c r="X19" s="1" t="s">
        <v>550</v>
      </c>
      <c r="Y19" s="1">
        <v>1</v>
      </c>
      <c r="Z19" s="1">
        <v>51</v>
      </c>
      <c r="AA19" s="1">
        <v>0</v>
      </c>
      <c r="AB19" s="1">
        <v>1</v>
      </c>
      <c r="AC19" s="1">
        <v>0</v>
      </c>
      <c r="AD19" s="1">
        <v>47</v>
      </c>
      <c r="AE19" s="1">
        <v>0</v>
      </c>
      <c r="AF19" s="1">
        <v>0</v>
      </c>
      <c r="AG19" s="1">
        <v>0</v>
      </c>
      <c r="AH19" s="1">
        <v>0</v>
      </c>
      <c r="AI19" s="1">
        <v>125</v>
      </c>
      <c r="AJ19" s="1">
        <v>38</v>
      </c>
      <c r="AK19" s="1">
        <v>5</v>
      </c>
      <c r="AL19" s="1">
        <v>5</v>
      </c>
      <c r="AM19" s="1">
        <v>65</v>
      </c>
      <c r="AN19" s="1">
        <v>5</v>
      </c>
      <c r="AO19" s="1">
        <v>0</v>
      </c>
      <c r="AP19" s="1">
        <v>0</v>
      </c>
      <c r="AQ19" s="1">
        <v>4</v>
      </c>
      <c r="AR19" s="1">
        <v>1</v>
      </c>
      <c r="AS19" s="1" t="s">
        <v>551</v>
      </c>
      <c r="AT19" s="1">
        <v>348</v>
      </c>
      <c r="AU19" s="1">
        <v>10.919540229885</v>
      </c>
      <c r="AV19" s="1">
        <v>35.919540229885001</v>
      </c>
      <c r="AW19" s="1">
        <v>0</v>
      </c>
      <c r="AX19" s="1">
        <v>1.4367816091954</v>
      </c>
      <c r="AY19" s="1">
        <v>49.712643678160902</v>
      </c>
      <c r="AZ19" s="1">
        <v>29.8850574712643</v>
      </c>
      <c r="BA19" s="1">
        <v>3</v>
      </c>
      <c r="BB19" s="1" t="s">
        <v>128</v>
      </c>
      <c r="BC19" s="1" t="s">
        <v>144</v>
      </c>
      <c r="BD19" s="1" t="s">
        <v>124</v>
      </c>
      <c r="BE19" s="1" t="s">
        <v>552</v>
      </c>
      <c r="BF19" s="1" t="s">
        <v>434</v>
      </c>
      <c r="BG19" s="1" t="s">
        <v>124</v>
      </c>
      <c r="BH19" s="1" t="s">
        <v>135</v>
      </c>
      <c r="BI19" s="1" t="s">
        <v>218</v>
      </c>
      <c r="BJ19" s="1" t="s">
        <v>98</v>
      </c>
      <c r="BK19" s="1">
        <v>50</v>
      </c>
      <c r="BL19" s="1" t="s">
        <v>132</v>
      </c>
      <c r="BM19" s="1">
        <v>30</v>
      </c>
      <c r="BN19" s="1">
        <v>15</v>
      </c>
      <c r="BO19" s="1">
        <v>55</v>
      </c>
      <c r="BP19" s="1">
        <v>0</v>
      </c>
      <c r="BQ19" s="1">
        <v>0</v>
      </c>
      <c r="BT19" s="1">
        <v>0</v>
      </c>
      <c r="BU19" s="1">
        <v>0</v>
      </c>
      <c r="BV19" s="1">
        <v>20</v>
      </c>
      <c r="BW19" s="1">
        <v>50</v>
      </c>
      <c r="BX19" s="1">
        <v>30</v>
      </c>
      <c r="BY19" s="1" t="s">
        <v>518</v>
      </c>
      <c r="BZ19" s="1" t="s">
        <v>545</v>
      </c>
      <c r="CA19" s="1" t="s">
        <v>518</v>
      </c>
      <c r="CB19" s="1" t="s">
        <v>228</v>
      </c>
      <c r="CC19" s="1" t="s">
        <v>103</v>
      </c>
      <c r="CD19" s="1" t="s">
        <v>228</v>
      </c>
      <c r="CE19" s="1" t="s">
        <v>104</v>
      </c>
      <c r="CF19" s="1" t="s">
        <v>228</v>
      </c>
      <c r="CH19" s="1" t="s">
        <v>228</v>
      </c>
      <c r="CJ19" s="1" t="s">
        <v>228</v>
      </c>
      <c r="CK19" s="1" t="s">
        <v>104</v>
      </c>
      <c r="CL19" s="1" t="s">
        <v>228</v>
      </c>
      <c r="CO19" s="1" t="s">
        <v>553</v>
      </c>
      <c r="CP19" s="1" t="s">
        <v>554</v>
      </c>
      <c r="CQ19" s="1" t="s">
        <v>142</v>
      </c>
      <c r="CS19" s="1" t="s">
        <v>555</v>
      </c>
    </row>
    <row r="20" spans="1:97" ht="12.6" customHeight="1" thickBot="1" x14ac:dyDescent="0.25">
      <c r="A20" s="1" t="s">
        <v>181</v>
      </c>
      <c r="B20" s="1" t="s">
        <v>89</v>
      </c>
      <c r="C20" s="1" t="s">
        <v>90</v>
      </c>
      <c r="D20" s="1" t="s">
        <v>182</v>
      </c>
      <c r="E20" s="1" t="s">
        <v>222</v>
      </c>
      <c r="F20" s="1" t="s">
        <v>556</v>
      </c>
      <c r="G20" s="52">
        <v>38.913060000000002</v>
      </c>
      <c r="H20" s="53">
        <v>-77.890559999999994</v>
      </c>
      <c r="I20" s="1" t="s">
        <v>223</v>
      </c>
      <c r="J20" s="2">
        <v>44986</v>
      </c>
      <c r="K20" s="1">
        <v>2</v>
      </c>
      <c r="L20" s="1" t="s">
        <v>185</v>
      </c>
      <c r="M20" s="1" t="s">
        <v>557</v>
      </c>
      <c r="O20" s="1">
        <v>27.5</v>
      </c>
      <c r="P20" s="1">
        <v>9</v>
      </c>
      <c r="Q20" s="1" t="s">
        <v>107</v>
      </c>
      <c r="R20" s="1" t="s">
        <v>558</v>
      </c>
      <c r="S20" s="1" t="s">
        <v>559</v>
      </c>
      <c r="T20" s="1">
        <v>30</v>
      </c>
      <c r="U20" s="1">
        <v>30</v>
      </c>
      <c r="V20" s="1">
        <v>40</v>
      </c>
      <c r="X20" s="1" t="s">
        <v>560</v>
      </c>
      <c r="Y20" s="1">
        <v>5</v>
      </c>
      <c r="Z20" s="1">
        <v>0</v>
      </c>
      <c r="AA20" s="1">
        <v>1</v>
      </c>
      <c r="AB20" s="1">
        <v>0</v>
      </c>
      <c r="AC20" s="1">
        <v>0</v>
      </c>
      <c r="AD20" s="1">
        <v>0</v>
      </c>
      <c r="AE20" s="1">
        <v>14</v>
      </c>
      <c r="AF20" s="1">
        <v>79</v>
      </c>
      <c r="AG20" s="1">
        <v>0</v>
      </c>
      <c r="AH20" s="1">
        <v>4</v>
      </c>
      <c r="AI20" s="1">
        <v>44</v>
      </c>
      <c r="AJ20" s="1">
        <v>23</v>
      </c>
      <c r="AK20" s="1">
        <v>5</v>
      </c>
      <c r="AL20" s="1">
        <v>3</v>
      </c>
      <c r="AM20" s="1">
        <v>0</v>
      </c>
      <c r="AN20" s="1">
        <v>35</v>
      </c>
      <c r="AO20" s="1">
        <v>0</v>
      </c>
      <c r="AP20" s="1">
        <v>0</v>
      </c>
      <c r="AQ20" s="1">
        <v>2</v>
      </c>
      <c r="AT20" s="1">
        <v>215</v>
      </c>
      <c r="AU20" s="1">
        <v>53.953488372092998</v>
      </c>
      <c r="AV20" s="1">
        <v>20.465116279069701</v>
      </c>
      <c r="AW20" s="1">
        <v>0</v>
      </c>
      <c r="AX20" s="1">
        <v>2.3255813953488298</v>
      </c>
      <c r="AY20" s="1">
        <v>5.1162790697674403</v>
      </c>
      <c r="AZ20" s="1">
        <v>3.7209302325581302</v>
      </c>
      <c r="BA20" s="1">
        <v>9</v>
      </c>
      <c r="BB20" s="1" t="s">
        <v>112</v>
      </c>
      <c r="BC20" s="1" t="s">
        <v>155</v>
      </c>
      <c r="BD20" s="1" t="s">
        <v>95</v>
      </c>
      <c r="BE20" s="1" t="s">
        <v>117</v>
      </c>
      <c r="BF20" s="1" t="s">
        <v>561</v>
      </c>
      <c r="BG20" s="1" t="s">
        <v>95</v>
      </c>
      <c r="BH20" s="1" t="s">
        <v>108</v>
      </c>
      <c r="BI20" s="1" t="s">
        <v>109</v>
      </c>
      <c r="BJ20" s="1" t="s">
        <v>179</v>
      </c>
      <c r="BL20" s="1" t="s">
        <v>190</v>
      </c>
      <c r="BM20" s="1">
        <v>30</v>
      </c>
      <c r="BN20" s="1">
        <v>10</v>
      </c>
      <c r="BO20" s="1">
        <v>30</v>
      </c>
      <c r="BP20" s="1">
        <v>30</v>
      </c>
      <c r="BU20" s="1">
        <v>20</v>
      </c>
      <c r="BV20" s="1">
        <v>40</v>
      </c>
      <c r="BW20" s="1">
        <v>40</v>
      </c>
      <c r="BX20" s="1">
        <v>40</v>
      </c>
      <c r="CK20" s="1" t="s">
        <v>103</v>
      </c>
      <c r="CQ20" s="1" t="s">
        <v>191</v>
      </c>
      <c r="CR20" s="1" t="s">
        <v>221</v>
      </c>
      <c r="CS20" s="1" t="s">
        <v>562</v>
      </c>
    </row>
    <row r="21" spans="1:97" ht="12.6" customHeight="1" thickBot="1" x14ac:dyDescent="0.25">
      <c r="A21" s="1" t="s">
        <v>161</v>
      </c>
      <c r="B21" s="1" t="s">
        <v>89</v>
      </c>
      <c r="C21" s="1" t="s">
        <v>90</v>
      </c>
      <c r="D21" s="1" t="s">
        <v>162</v>
      </c>
      <c r="E21" s="1" t="s">
        <v>563</v>
      </c>
      <c r="F21" s="1" t="s">
        <v>564</v>
      </c>
      <c r="G21" s="52">
        <v>39.274270999999999</v>
      </c>
      <c r="H21" s="53">
        <v>-77.557479999999998</v>
      </c>
      <c r="I21" s="1" t="s">
        <v>565</v>
      </c>
      <c r="J21" s="2">
        <v>45251</v>
      </c>
      <c r="K21" s="1">
        <v>3</v>
      </c>
      <c r="L21" s="1" t="s">
        <v>244</v>
      </c>
      <c r="M21" s="1" t="s">
        <v>449</v>
      </c>
      <c r="O21" s="1">
        <v>25</v>
      </c>
      <c r="P21" s="1">
        <v>12</v>
      </c>
      <c r="Q21" s="1" t="s">
        <v>214</v>
      </c>
      <c r="R21" s="1" t="s">
        <v>450</v>
      </c>
      <c r="S21" s="1" t="s">
        <v>566</v>
      </c>
      <c r="T21" s="1">
        <v>20</v>
      </c>
      <c r="U21" s="1">
        <v>30</v>
      </c>
      <c r="X21" s="1" t="s">
        <v>567</v>
      </c>
      <c r="Y21" s="1">
        <v>2</v>
      </c>
      <c r="Z21" s="1">
        <v>1</v>
      </c>
      <c r="AA21" s="1">
        <v>0</v>
      </c>
      <c r="AB21" s="1">
        <v>0</v>
      </c>
      <c r="AC21" s="1">
        <v>0</v>
      </c>
      <c r="AD21" s="1">
        <v>1</v>
      </c>
      <c r="AE21" s="1">
        <v>90</v>
      </c>
      <c r="AF21" s="1">
        <v>56</v>
      </c>
      <c r="AG21" s="1">
        <v>8</v>
      </c>
      <c r="AH21" s="1">
        <v>0</v>
      </c>
      <c r="AI21" s="1">
        <v>39</v>
      </c>
      <c r="AJ21" s="1">
        <v>2</v>
      </c>
      <c r="AK21" s="1">
        <v>71</v>
      </c>
      <c r="AL21" s="1">
        <v>0</v>
      </c>
      <c r="AM21" s="1">
        <v>0</v>
      </c>
      <c r="AN21" s="1">
        <v>2</v>
      </c>
      <c r="AO21" s="1">
        <v>0</v>
      </c>
      <c r="AP21" s="1">
        <v>1</v>
      </c>
      <c r="AQ21" s="1">
        <v>0</v>
      </c>
      <c r="AR21" s="1">
        <v>3</v>
      </c>
      <c r="AS21" s="1" t="s">
        <v>568</v>
      </c>
      <c r="AT21" s="1">
        <v>276</v>
      </c>
      <c r="AU21" s="1">
        <v>53.623188405797102</v>
      </c>
      <c r="AV21" s="1">
        <v>14.130434782608599</v>
      </c>
      <c r="AW21" s="1">
        <v>0.36231884057970998</v>
      </c>
      <c r="AX21" s="1">
        <v>25.7246376811594</v>
      </c>
      <c r="AY21" s="1">
        <v>4.7101449275362297</v>
      </c>
      <c r="AZ21" s="1">
        <v>1.8115942028985501</v>
      </c>
      <c r="BA21" s="1">
        <v>11</v>
      </c>
      <c r="BB21" s="1" t="s">
        <v>167</v>
      </c>
      <c r="BC21" s="1" t="s">
        <v>178</v>
      </c>
      <c r="BD21" s="1" t="s">
        <v>124</v>
      </c>
      <c r="BE21" s="1" t="s">
        <v>138</v>
      </c>
      <c r="BF21" s="1" t="s">
        <v>146</v>
      </c>
      <c r="BG21" s="1" t="s">
        <v>124</v>
      </c>
      <c r="BH21" s="1" t="s">
        <v>135</v>
      </c>
      <c r="BI21" s="1" t="s">
        <v>141</v>
      </c>
      <c r="BJ21" s="1" t="s">
        <v>131</v>
      </c>
      <c r="BL21" s="1" t="s">
        <v>127</v>
      </c>
      <c r="BM21" s="1">
        <v>44</v>
      </c>
      <c r="BN21" s="1">
        <v>5</v>
      </c>
      <c r="BO21" s="1">
        <v>30</v>
      </c>
      <c r="BP21" s="1">
        <v>1</v>
      </c>
      <c r="BQ21" s="1">
        <v>20</v>
      </c>
      <c r="BT21" s="1">
        <v>5</v>
      </c>
      <c r="BU21" s="1">
        <v>5</v>
      </c>
      <c r="BV21" s="1">
        <v>20</v>
      </c>
      <c r="BW21" s="1">
        <v>60</v>
      </c>
      <c r="BX21" s="1">
        <v>10</v>
      </c>
      <c r="BY21" s="1" t="s">
        <v>228</v>
      </c>
      <c r="BZ21" s="1" t="s">
        <v>104</v>
      </c>
      <c r="CA21" s="1" t="s">
        <v>228</v>
      </c>
      <c r="CB21" s="1" t="s">
        <v>228</v>
      </c>
      <c r="CC21" s="1" t="s">
        <v>228</v>
      </c>
      <c r="CD21" s="1" t="s">
        <v>228</v>
      </c>
      <c r="CE21" s="1" t="s">
        <v>228</v>
      </c>
      <c r="CF21" s="1" t="s">
        <v>228</v>
      </c>
      <c r="CH21" s="1" t="s">
        <v>104</v>
      </c>
      <c r="CJ21" s="1" t="s">
        <v>228</v>
      </c>
      <c r="CK21" s="1" t="s">
        <v>104</v>
      </c>
      <c r="CL21" s="1" t="s">
        <v>104</v>
      </c>
      <c r="CO21" s="1" t="s">
        <v>124</v>
      </c>
      <c r="CP21" s="1" t="s">
        <v>569</v>
      </c>
      <c r="CQ21" s="1" t="s">
        <v>132</v>
      </c>
      <c r="CR21" s="1" t="s">
        <v>570</v>
      </c>
      <c r="CS21" s="1" t="s">
        <v>571</v>
      </c>
    </row>
    <row r="22" spans="1:97" ht="12.6" customHeight="1" thickBot="1" x14ac:dyDescent="0.25">
      <c r="A22" s="1" t="s">
        <v>181</v>
      </c>
      <c r="B22" s="1" t="s">
        <v>89</v>
      </c>
      <c r="C22" s="1" t="s">
        <v>90</v>
      </c>
      <c r="D22" s="1" t="s">
        <v>182</v>
      </c>
      <c r="E22" s="1" t="s">
        <v>204</v>
      </c>
      <c r="F22" s="1" t="s">
        <v>572</v>
      </c>
      <c r="G22" s="52">
        <v>38.933059999999998</v>
      </c>
      <c r="H22" s="53">
        <v>-77.807779999999994</v>
      </c>
      <c r="I22" s="1" t="s">
        <v>205</v>
      </c>
      <c r="J22" s="2">
        <v>45043</v>
      </c>
      <c r="K22" s="1">
        <v>2</v>
      </c>
      <c r="L22" s="1" t="s">
        <v>185</v>
      </c>
      <c r="M22" s="1" t="s">
        <v>573</v>
      </c>
      <c r="O22" s="1">
        <v>12.5</v>
      </c>
      <c r="P22" s="1">
        <v>7</v>
      </c>
      <c r="Q22" s="1" t="s">
        <v>134</v>
      </c>
      <c r="R22" s="1" t="s">
        <v>574</v>
      </c>
      <c r="S22" s="1" t="s">
        <v>575</v>
      </c>
      <c r="T22" s="1">
        <v>90</v>
      </c>
      <c r="Y22" s="1">
        <v>0</v>
      </c>
      <c r="Z22" s="1">
        <v>0</v>
      </c>
      <c r="AA22" s="1">
        <v>1</v>
      </c>
      <c r="AB22" s="1">
        <v>0</v>
      </c>
      <c r="AC22" s="1">
        <v>0</v>
      </c>
      <c r="AD22" s="1">
        <v>0</v>
      </c>
      <c r="AE22" s="1">
        <v>1</v>
      </c>
      <c r="AF22" s="1">
        <v>101</v>
      </c>
      <c r="AG22" s="1">
        <v>3</v>
      </c>
      <c r="AH22" s="1">
        <v>8</v>
      </c>
      <c r="AI22" s="1">
        <v>40</v>
      </c>
      <c r="AJ22" s="1">
        <v>13</v>
      </c>
      <c r="AK22" s="1">
        <v>36</v>
      </c>
      <c r="AL22" s="1">
        <v>0</v>
      </c>
      <c r="AM22" s="1">
        <v>6</v>
      </c>
      <c r="AN22" s="1">
        <v>0</v>
      </c>
      <c r="AO22" s="1">
        <v>0</v>
      </c>
      <c r="AP22" s="1">
        <v>6</v>
      </c>
      <c r="AQ22" s="1">
        <v>4</v>
      </c>
      <c r="AR22" s="1">
        <v>0</v>
      </c>
      <c r="AT22" s="1">
        <v>219</v>
      </c>
      <c r="AU22" s="1">
        <v>52.511415525114103</v>
      </c>
      <c r="AV22" s="1">
        <v>18.264840182648399</v>
      </c>
      <c r="AW22" s="1">
        <v>2.7397260273972601</v>
      </c>
      <c r="AX22" s="1">
        <v>16.438356164383499</v>
      </c>
      <c r="AY22" s="1">
        <v>9.1324200913241995</v>
      </c>
      <c r="AZ22" s="1">
        <v>5.0228310502283096</v>
      </c>
      <c r="BA22" s="1">
        <v>10</v>
      </c>
      <c r="BB22" s="1" t="s">
        <v>112</v>
      </c>
      <c r="BC22" s="1" t="s">
        <v>155</v>
      </c>
      <c r="BD22" s="1" t="s">
        <v>95</v>
      </c>
      <c r="BE22" s="1" t="s">
        <v>117</v>
      </c>
      <c r="BF22" s="1" t="s">
        <v>96</v>
      </c>
      <c r="BG22" s="1" t="s">
        <v>95</v>
      </c>
      <c r="BH22" s="1" t="s">
        <v>97</v>
      </c>
      <c r="BI22" s="1" t="s">
        <v>123</v>
      </c>
      <c r="BJ22" s="1" t="s">
        <v>179</v>
      </c>
      <c r="BK22" s="1">
        <v>5</v>
      </c>
      <c r="BL22" s="1" t="s">
        <v>190</v>
      </c>
      <c r="BM22" s="1">
        <v>25</v>
      </c>
      <c r="BN22" s="1">
        <v>15</v>
      </c>
      <c r="BO22" s="1">
        <v>55</v>
      </c>
      <c r="BP22" s="1">
        <v>0</v>
      </c>
      <c r="BQ22" s="1">
        <v>5</v>
      </c>
      <c r="BT22" s="1">
        <v>5</v>
      </c>
      <c r="BU22" s="1">
        <v>10</v>
      </c>
      <c r="BV22" s="1">
        <v>10</v>
      </c>
      <c r="BW22" s="1">
        <v>45</v>
      </c>
      <c r="BX22" s="1">
        <v>30</v>
      </c>
      <c r="CA22" s="1" t="s">
        <v>104</v>
      </c>
      <c r="CK22" s="1" t="s">
        <v>104</v>
      </c>
      <c r="CL22" s="1" t="s">
        <v>104</v>
      </c>
      <c r="CQ22" s="1" t="s">
        <v>576</v>
      </c>
      <c r="CR22" s="1" t="s">
        <v>577</v>
      </c>
      <c r="CS22" s="1" t="s">
        <v>578</v>
      </c>
    </row>
    <row r="23" spans="1:97" ht="12.6" customHeight="1" thickBot="1" x14ac:dyDescent="0.25">
      <c r="A23" s="1" t="s">
        <v>161</v>
      </c>
      <c r="B23" s="1" t="s">
        <v>89</v>
      </c>
      <c r="C23" s="1" t="s">
        <v>90</v>
      </c>
      <c r="D23" s="1" t="s">
        <v>162</v>
      </c>
      <c r="E23" s="1" t="s">
        <v>579</v>
      </c>
      <c r="F23" s="1" t="s">
        <v>579</v>
      </c>
      <c r="G23" s="52">
        <v>39.112709000000002</v>
      </c>
      <c r="H23" s="53">
        <v>77.598332999999997</v>
      </c>
      <c r="I23" s="1" t="s">
        <v>381</v>
      </c>
      <c r="J23" s="2">
        <v>45077</v>
      </c>
      <c r="K23" s="1">
        <v>2</v>
      </c>
      <c r="L23" s="1" t="s">
        <v>244</v>
      </c>
      <c r="M23" s="1" t="s">
        <v>580</v>
      </c>
      <c r="O23" s="1">
        <v>4</v>
      </c>
      <c r="P23" s="1">
        <v>10</v>
      </c>
      <c r="Q23" s="1" t="s">
        <v>214</v>
      </c>
      <c r="R23" s="1" t="s">
        <v>581</v>
      </c>
      <c r="T23" s="1">
        <v>30</v>
      </c>
      <c r="U23" s="1">
        <v>30</v>
      </c>
      <c r="V23" s="1">
        <v>90</v>
      </c>
      <c r="X23" s="1" t="s">
        <v>582</v>
      </c>
      <c r="Y23" s="1">
        <v>0</v>
      </c>
      <c r="Z23" s="1">
        <v>0</v>
      </c>
      <c r="AA23" s="1">
        <v>0</v>
      </c>
      <c r="AB23" s="1">
        <v>0</v>
      </c>
      <c r="AC23" s="1">
        <v>0</v>
      </c>
      <c r="AD23" s="1">
        <v>0</v>
      </c>
      <c r="AE23" s="1">
        <v>11</v>
      </c>
      <c r="AF23" s="1">
        <v>30</v>
      </c>
      <c r="AG23" s="1">
        <v>0</v>
      </c>
      <c r="AH23" s="1">
        <v>2</v>
      </c>
      <c r="AI23" s="1">
        <v>165</v>
      </c>
      <c r="AJ23" s="1">
        <v>23</v>
      </c>
      <c r="AK23" s="1">
        <v>9</v>
      </c>
      <c r="AL23" s="1">
        <v>9</v>
      </c>
      <c r="AM23" s="1">
        <v>4</v>
      </c>
      <c r="AN23" s="1">
        <v>2</v>
      </c>
      <c r="AO23" s="1">
        <v>0</v>
      </c>
      <c r="AP23" s="1">
        <v>0</v>
      </c>
      <c r="AT23" s="1">
        <v>255</v>
      </c>
      <c r="AU23" s="1">
        <v>25.0980392156862</v>
      </c>
      <c r="AV23" s="1">
        <v>64.705882352941103</v>
      </c>
      <c r="AW23" s="1">
        <v>0</v>
      </c>
      <c r="AX23" s="1">
        <v>3.52941176470588</v>
      </c>
      <c r="AY23" s="1">
        <v>5.0980392156862697</v>
      </c>
      <c r="AZ23" s="1">
        <v>0</v>
      </c>
      <c r="BA23" s="1">
        <v>8</v>
      </c>
      <c r="BB23" s="1" t="s">
        <v>143</v>
      </c>
      <c r="BC23" s="1" t="s">
        <v>129</v>
      </c>
      <c r="BD23" s="1" t="s">
        <v>124</v>
      </c>
      <c r="BE23" s="1" t="s">
        <v>138</v>
      </c>
      <c r="BF23" s="1" t="s">
        <v>583</v>
      </c>
      <c r="BG23" s="1" t="s">
        <v>124</v>
      </c>
      <c r="BH23" s="1" t="s">
        <v>135</v>
      </c>
      <c r="BI23" s="1" t="s">
        <v>584</v>
      </c>
      <c r="BJ23" s="1" t="s">
        <v>98</v>
      </c>
      <c r="BK23" s="1">
        <v>15</v>
      </c>
      <c r="BL23" s="1" t="s">
        <v>127</v>
      </c>
      <c r="BM23" s="1">
        <v>5</v>
      </c>
      <c r="BN23" s="1">
        <v>10</v>
      </c>
      <c r="BO23" s="1">
        <v>15</v>
      </c>
      <c r="BP23" s="1">
        <v>30</v>
      </c>
      <c r="BQ23" s="1">
        <v>40</v>
      </c>
      <c r="BT23" s="1">
        <v>5</v>
      </c>
      <c r="BU23" s="1">
        <v>5</v>
      </c>
      <c r="BV23" s="1">
        <v>20</v>
      </c>
      <c r="BW23" s="1">
        <v>70</v>
      </c>
      <c r="BY23" s="1" t="s">
        <v>228</v>
      </c>
      <c r="BZ23" s="1" t="s">
        <v>111</v>
      </c>
      <c r="CA23" s="1" t="s">
        <v>103</v>
      </c>
      <c r="CB23" s="1" t="s">
        <v>228</v>
      </c>
      <c r="CC23" s="1" t="s">
        <v>111</v>
      </c>
      <c r="CD23" s="1" t="s">
        <v>104</v>
      </c>
      <c r="CE23" s="1" t="s">
        <v>111</v>
      </c>
      <c r="CF23" s="1" t="s">
        <v>228</v>
      </c>
      <c r="CH23" s="1" t="s">
        <v>228</v>
      </c>
      <c r="CJ23" s="1" t="s">
        <v>104</v>
      </c>
      <c r="CK23" s="1" t="s">
        <v>104</v>
      </c>
      <c r="CL23" s="1" t="s">
        <v>104</v>
      </c>
      <c r="CO23" s="1" t="s">
        <v>124</v>
      </c>
      <c r="CP23" s="1" t="s">
        <v>585</v>
      </c>
      <c r="CQ23" s="1" t="s">
        <v>142</v>
      </c>
      <c r="CS23" s="1" t="s">
        <v>586</v>
      </c>
    </row>
    <row r="24" spans="1:97" ht="12.6" customHeight="1" thickBot="1" x14ac:dyDescent="0.25">
      <c r="A24" s="1" t="s">
        <v>161</v>
      </c>
      <c r="B24" s="1" t="s">
        <v>89</v>
      </c>
      <c r="C24" s="1" t="s">
        <v>90</v>
      </c>
      <c r="D24" s="1" t="s">
        <v>162</v>
      </c>
      <c r="E24" s="1" t="s">
        <v>579</v>
      </c>
      <c r="F24" s="1" t="s">
        <v>587</v>
      </c>
      <c r="G24" s="52">
        <v>39.102293000000003</v>
      </c>
      <c r="H24" s="53">
        <v>-77.584988999999993</v>
      </c>
      <c r="I24" s="1" t="s">
        <v>588</v>
      </c>
      <c r="J24" s="2">
        <v>45221</v>
      </c>
      <c r="K24" s="1">
        <v>3</v>
      </c>
      <c r="L24" s="1" t="s">
        <v>244</v>
      </c>
      <c r="M24" s="1" t="s">
        <v>428</v>
      </c>
      <c r="O24" s="1">
        <v>12</v>
      </c>
      <c r="P24" s="1">
        <v>4</v>
      </c>
      <c r="Q24" s="1" t="s">
        <v>214</v>
      </c>
      <c r="R24" s="1" t="s">
        <v>450</v>
      </c>
      <c r="S24" s="1" t="s">
        <v>589</v>
      </c>
      <c r="T24" s="1">
        <v>20</v>
      </c>
      <c r="U24" s="1">
        <v>90</v>
      </c>
      <c r="V24" s="1">
        <v>90</v>
      </c>
      <c r="W24" s="1">
        <v>60</v>
      </c>
      <c r="X24" s="1" t="s">
        <v>590</v>
      </c>
      <c r="Y24" s="1">
        <v>6</v>
      </c>
      <c r="Z24" s="1">
        <v>3</v>
      </c>
      <c r="AA24" s="1">
        <v>0</v>
      </c>
      <c r="AB24" s="1">
        <v>2</v>
      </c>
      <c r="AC24" s="1">
        <v>0</v>
      </c>
      <c r="AD24" s="1">
        <v>0</v>
      </c>
      <c r="AE24" s="1">
        <v>0</v>
      </c>
      <c r="AF24" s="1">
        <v>20</v>
      </c>
      <c r="AG24" s="1">
        <v>0</v>
      </c>
      <c r="AH24" s="1">
        <v>0</v>
      </c>
      <c r="AI24" s="1">
        <v>164</v>
      </c>
      <c r="AJ24" s="1">
        <v>10</v>
      </c>
      <c r="AK24" s="1">
        <v>54</v>
      </c>
      <c r="AL24" s="1">
        <v>6</v>
      </c>
      <c r="AM24" s="1">
        <v>5</v>
      </c>
      <c r="AN24" s="1">
        <v>0</v>
      </c>
      <c r="AO24" s="1">
        <v>0</v>
      </c>
      <c r="AP24" s="1">
        <v>13</v>
      </c>
      <c r="AQ24" s="1">
        <v>0</v>
      </c>
      <c r="AR24" s="1">
        <v>2</v>
      </c>
      <c r="AS24" s="1" t="s">
        <v>568</v>
      </c>
      <c r="AT24" s="1">
        <v>285</v>
      </c>
      <c r="AU24" s="1">
        <v>10.5263157894736</v>
      </c>
      <c r="AV24" s="1">
        <v>57.543859649122801</v>
      </c>
      <c r="AW24" s="1">
        <v>4.5614035087719298</v>
      </c>
      <c r="AX24" s="1">
        <v>18.947368421052602</v>
      </c>
      <c r="AY24" s="1">
        <v>11.578947368421</v>
      </c>
      <c r="AZ24" s="1">
        <v>8.4210526315789398</v>
      </c>
      <c r="BA24" s="1">
        <v>5</v>
      </c>
      <c r="BB24" s="1" t="s">
        <v>128</v>
      </c>
      <c r="BC24" s="1" t="s">
        <v>129</v>
      </c>
      <c r="BD24" s="1" t="s">
        <v>124</v>
      </c>
      <c r="BE24" s="1" t="s">
        <v>138</v>
      </c>
      <c r="BF24" s="1" t="s">
        <v>434</v>
      </c>
      <c r="BG24" s="1" t="s">
        <v>124</v>
      </c>
      <c r="BH24" s="1" t="s">
        <v>135</v>
      </c>
      <c r="BI24" s="1" t="s">
        <v>591</v>
      </c>
      <c r="BJ24" s="1" t="s">
        <v>131</v>
      </c>
      <c r="BK24" s="1">
        <v>50</v>
      </c>
      <c r="BL24" s="1" t="s">
        <v>127</v>
      </c>
      <c r="BM24" s="1">
        <v>50</v>
      </c>
      <c r="BN24" s="1">
        <v>20</v>
      </c>
      <c r="BO24" s="1">
        <v>20</v>
      </c>
      <c r="BP24" s="1">
        <v>0</v>
      </c>
      <c r="BQ24" s="1">
        <v>10</v>
      </c>
      <c r="BT24" s="1">
        <v>6</v>
      </c>
      <c r="BU24" s="1">
        <v>9</v>
      </c>
      <c r="BV24" s="1">
        <v>10</v>
      </c>
      <c r="BW24" s="1">
        <v>75</v>
      </c>
      <c r="BY24" s="1" t="s">
        <v>228</v>
      </c>
      <c r="BZ24" s="1" t="s">
        <v>103</v>
      </c>
      <c r="CA24" s="1" t="s">
        <v>228</v>
      </c>
      <c r="CB24" s="1" t="s">
        <v>228</v>
      </c>
      <c r="CC24" s="1" t="s">
        <v>103</v>
      </c>
      <c r="CD24" s="1" t="s">
        <v>228</v>
      </c>
      <c r="CE24" s="1" t="s">
        <v>104</v>
      </c>
      <c r="CF24" s="1" t="s">
        <v>228</v>
      </c>
      <c r="CG24" s="1" t="s">
        <v>228</v>
      </c>
      <c r="CH24" s="1" t="s">
        <v>228</v>
      </c>
      <c r="CJ24" s="1" t="s">
        <v>228</v>
      </c>
      <c r="CK24" s="1" t="s">
        <v>103</v>
      </c>
      <c r="CL24" s="1" t="s">
        <v>228</v>
      </c>
      <c r="CO24" s="1" t="s">
        <v>424</v>
      </c>
      <c r="CP24" s="1" t="s">
        <v>592</v>
      </c>
      <c r="CQ24" s="1" t="s">
        <v>132</v>
      </c>
      <c r="CR24" s="1" t="s">
        <v>445</v>
      </c>
      <c r="CS24" s="1" t="s">
        <v>593</v>
      </c>
    </row>
    <row r="25" spans="1:97" ht="12.6" customHeight="1" thickBot="1" x14ac:dyDescent="0.25">
      <c r="A25" s="1" t="s">
        <v>181</v>
      </c>
      <c r="B25" s="1" t="s">
        <v>89</v>
      </c>
      <c r="C25" s="1" t="s">
        <v>90</v>
      </c>
      <c r="D25" s="1" t="s">
        <v>182</v>
      </c>
      <c r="E25" s="1" t="s">
        <v>165</v>
      </c>
      <c r="F25" s="1" t="s">
        <v>594</v>
      </c>
      <c r="G25" s="52">
        <v>38.946939999999998</v>
      </c>
      <c r="H25" s="53">
        <v>-77.938059999999993</v>
      </c>
      <c r="I25" s="1" t="s">
        <v>206</v>
      </c>
      <c r="J25" s="2">
        <v>45043</v>
      </c>
      <c r="K25" s="1">
        <v>2</v>
      </c>
      <c r="L25" s="1" t="s">
        <v>185</v>
      </c>
      <c r="M25" s="1" t="s">
        <v>595</v>
      </c>
      <c r="O25" s="1">
        <v>20</v>
      </c>
      <c r="P25" s="1">
        <v>6</v>
      </c>
      <c r="Q25" s="1" t="s">
        <v>596</v>
      </c>
      <c r="R25" s="1" t="s">
        <v>597</v>
      </c>
      <c r="S25" s="1" t="s">
        <v>598</v>
      </c>
      <c r="T25" s="1">
        <v>32</v>
      </c>
      <c r="U25" s="1">
        <v>24</v>
      </c>
      <c r="Y25" s="1">
        <v>0</v>
      </c>
      <c r="Z25" s="1">
        <v>0</v>
      </c>
      <c r="AA25" s="1">
        <v>0</v>
      </c>
      <c r="AB25" s="1">
        <v>0</v>
      </c>
      <c r="AC25" s="1">
        <v>0</v>
      </c>
      <c r="AD25" s="1">
        <v>0</v>
      </c>
      <c r="AE25" s="1">
        <v>96</v>
      </c>
      <c r="AF25" s="1">
        <v>189</v>
      </c>
      <c r="AG25" s="1">
        <v>1</v>
      </c>
      <c r="AH25" s="1">
        <v>5</v>
      </c>
      <c r="AI25" s="1">
        <v>30</v>
      </c>
      <c r="AJ25" s="1">
        <v>5</v>
      </c>
      <c r="AK25" s="1">
        <v>7</v>
      </c>
      <c r="AL25" s="1">
        <v>4</v>
      </c>
      <c r="AM25" s="1">
        <v>0</v>
      </c>
      <c r="AN25" s="1">
        <v>1</v>
      </c>
      <c r="AO25" s="1">
        <v>0</v>
      </c>
      <c r="AP25" s="1">
        <v>2</v>
      </c>
      <c r="AQ25" s="1">
        <v>0</v>
      </c>
      <c r="AT25" s="1">
        <v>340</v>
      </c>
      <c r="AU25" s="1">
        <v>85.294117647058798</v>
      </c>
      <c r="AV25" s="1">
        <v>8.8235294117646994</v>
      </c>
      <c r="AW25" s="1">
        <v>0.58823529411764697</v>
      </c>
      <c r="AX25" s="1">
        <v>2.0588235294117601</v>
      </c>
      <c r="AY25" s="1">
        <v>2.0588235294117601</v>
      </c>
      <c r="AZ25" s="1">
        <v>0.58823529411764697</v>
      </c>
      <c r="BA25" s="1">
        <v>9</v>
      </c>
      <c r="BB25" s="1" t="s">
        <v>112</v>
      </c>
      <c r="BC25" s="1" t="s">
        <v>155</v>
      </c>
      <c r="BD25" s="1" t="s">
        <v>95</v>
      </c>
      <c r="BE25" s="1" t="s">
        <v>599</v>
      </c>
      <c r="BF25" s="1" t="s">
        <v>96</v>
      </c>
      <c r="BG25" s="1" t="s">
        <v>95</v>
      </c>
      <c r="BH25" s="1" t="s">
        <v>97</v>
      </c>
      <c r="BI25" s="1" t="s">
        <v>600</v>
      </c>
      <c r="BJ25" s="1" t="s">
        <v>179</v>
      </c>
      <c r="BK25" s="1">
        <v>20</v>
      </c>
      <c r="BL25" s="1" t="s">
        <v>601</v>
      </c>
      <c r="BM25" s="1">
        <v>20</v>
      </c>
      <c r="BN25" s="1">
        <v>5</v>
      </c>
      <c r="BO25" s="1">
        <v>20</v>
      </c>
      <c r="BP25" s="1">
        <v>10</v>
      </c>
      <c r="BQ25" s="1">
        <v>5</v>
      </c>
      <c r="BR25" s="1">
        <v>40</v>
      </c>
      <c r="BS25" s="1" t="s">
        <v>602</v>
      </c>
      <c r="BT25" s="1">
        <v>15</v>
      </c>
      <c r="BU25" s="1">
        <v>5</v>
      </c>
      <c r="BV25" s="1">
        <v>10</v>
      </c>
      <c r="BW25" s="1">
        <v>60</v>
      </c>
      <c r="BX25" s="1">
        <v>10</v>
      </c>
      <c r="CC25" s="1" t="s">
        <v>603</v>
      </c>
      <c r="CK25" s="1" t="s">
        <v>111</v>
      </c>
      <c r="CL25" s="1" t="s">
        <v>103</v>
      </c>
      <c r="CM25" s="1" t="s">
        <v>604</v>
      </c>
      <c r="CQ25" s="1" t="s">
        <v>576</v>
      </c>
      <c r="CR25" s="1" t="s">
        <v>605</v>
      </c>
      <c r="CS25" s="1" t="s">
        <v>606</v>
      </c>
    </row>
    <row r="26" spans="1:97" ht="12.6" customHeight="1" thickBot="1" x14ac:dyDescent="0.25">
      <c r="A26" s="1" t="s">
        <v>181</v>
      </c>
      <c r="B26" s="1" t="s">
        <v>89</v>
      </c>
      <c r="C26" s="1" t="s">
        <v>90</v>
      </c>
      <c r="D26" s="1" t="s">
        <v>182</v>
      </c>
      <c r="E26" s="1" t="s">
        <v>207</v>
      </c>
      <c r="F26" s="1" t="s">
        <v>607</v>
      </c>
      <c r="G26" s="52">
        <v>38.943300000000001</v>
      </c>
      <c r="H26" s="53">
        <v>-77.89528</v>
      </c>
      <c r="I26" s="1" t="s">
        <v>208</v>
      </c>
      <c r="J26" s="2">
        <v>45050</v>
      </c>
      <c r="K26" s="1">
        <v>2</v>
      </c>
      <c r="L26" s="1" t="s">
        <v>185</v>
      </c>
      <c r="M26" s="1" t="s">
        <v>209</v>
      </c>
      <c r="O26" s="1">
        <v>20</v>
      </c>
      <c r="P26" s="1">
        <v>6</v>
      </c>
      <c r="Q26" s="1" t="s">
        <v>127</v>
      </c>
      <c r="R26" s="1" t="s">
        <v>608</v>
      </c>
      <c r="S26" s="1" t="s">
        <v>609</v>
      </c>
      <c r="T26" s="1">
        <v>60</v>
      </c>
      <c r="U26" s="1">
        <v>20</v>
      </c>
      <c r="X26" s="1" t="s">
        <v>610</v>
      </c>
      <c r="Y26" s="1">
        <v>3</v>
      </c>
      <c r="Z26" s="1">
        <v>0</v>
      </c>
      <c r="AA26" s="1">
        <v>10</v>
      </c>
      <c r="AB26" s="1">
        <v>0</v>
      </c>
      <c r="AC26" s="1">
        <v>0</v>
      </c>
      <c r="AD26" s="1">
        <v>0</v>
      </c>
      <c r="AE26" s="1">
        <v>21</v>
      </c>
      <c r="AF26" s="1">
        <v>85</v>
      </c>
      <c r="AG26" s="1">
        <v>0</v>
      </c>
      <c r="AH26" s="1">
        <v>0</v>
      </c>
      <c r="AI26" s="1">
        <v>7</v>
      </c>
      <c r="AJ26" s="1">
        <v>5</v>
      </c>
      <c r="AK26" s="1">
        <v>26</v>
      </c>
      <c r="AL26" s="1">
        <v>69</v>
      </c>
      <c r="AM26" s="1">
        <v>0</v>
      </c>
      <c r="AN26" s="1">
        <v>2</v>
      </c>
      <c r="AO26" s="1">
        <v>0</v>
      </c>
      <c r="AP26" s="1">
        <v>2</v>
      </c>
      <c r="AQ26" s="1">
        <v>2</v>
      </c>
      <c r="AR26" s="1">
        <v>0</v>
      </c>
      <c r="AT26" s="1">
        <v>232</v>
      </c>
      <c r="AU26" s="1">
        <v>47.844827586206897</v>
      </c>
      <c r="AV26" s="1">
        <v>3.0172413793103399</v>
      </c>
      <c r="AW26" s="1">
        <v>0.86206896551724099</v>
      </c>
      <c r="AX26" s="1">
        <v>11.2068965517241</v>
      </c>
      <c r="AY26" s="1">
        <v>37.068965517241303</v>
      </c>
      <c r="AZ26" s="1">
        <v>7.3275862068965498</v>
      </c>
      <c r="BA26" s="1">
        <v>10</v>
      </c>
      <c r="BB26" s="1" t="s">
        <v>611</v>
      </c>
      <c r="BC26" s="1" t="s">
        <v>144</v>
      </c>
      <c r="BD26" s="1" t="s">
        <v>124</v>
      </c>
      <c r="BE26" s="1" t="s">
        <v>138</v>
      </c>
      <c r="BF26" s="1" t="s">
        <v>146</v>
      </c>
      <c r="BG26" s="1" t="s">
        <v>124</v>
      </c>
      <c r="BH26" s="1" t="s">
        <v>140</v>
      </c>
      <c r="BJ26" s="1" t="s">
        <v>156</v>
      </c>
      <c r="BK26" s="1">
        <v>5</v>
      </c>
      <c r="BL26" s="1" t="s">
        <v>127</v>
      </c>
      <c r="BM26" s="1">
        <v>50</v>
      </c>
      <c r="BN26" s="1">
        <v>15</v>
      </c>
      <c r="BO26" s="1">
        <v>12</v>
      </c>
      <c r="BP26" s="1">
        <v>13</v>
      </c>
      <c r="BQ26" s="1">
        <v>5</v>
      </c>
      <c r="BR26" s="1">
        <v>5</v>
      </c>
      <c r="BT26" s="1">
        <v>20</v>
      </c>
      <c r="BU26" s="1">
        <v>20</v>
      </c>
      <c r="BV26" s="1">
        <v>10</v>
      </c>
      <c r="BW26" s="1">
        <v>40</v>
      </c>
      <c r="BX26" s="1">
        <v>10</v>
      </c>
      <c r="CL26" s="1" t="s">
        <v>612</v>
      </c>
      <c r="CO26" s="1" t="s">
        <v>613</v>
      </c>
      <c r="CP26" s="1" t="s">
        <v>614</v>
      </c>
      <c r="CQ26" s="1" t="s">
        <v>127</v>
      </c>
      <c r="CR26" s="1" t="s">
        <v>615</v>
      </c>
      <c r="CS26" s="1" t="s">
        <v>616</v>
      </c>
    </row>
    <row r="27" spans="1:97" ht="12.6" customHeight="1" x14ac:dyDescent="0.2">
      <c r="A27" s="1" t="s">
        <v>161</v>
      </c>
      <c r="B27" s="1" t="s">
        <v>89</v>
      </c>
      <c r="C27" s="1" t="s">
        <v>90</v>
      </c>
      <c r="D27" s="1" t="s">
        <v>162</v>
      </c>
      <c r="E27" s="1" t="s">
        <v>176</v>
      </c>
      <c r="F27" s="1" t="s">
        <v>617</v>
      </c>
      <c r="G27" s="8">
        <v>39.091189</v>
      </c>
      <c r="H27" s="9">
        <v>-77.502038999999996</v>
      </c>
      <c r="I27" s="1" t="s">
        <v>373</v>
      </c>
      <c r="J27" s="2">
        <v>45004</v>
      </c>
      <c r="K27" s="1">
        <v>5</v>
      </c>
      <c r="L27" s="1" t="s">
        <v>244</v>
      </c>
      <c r="M27" s="1" t="s">
        <v>618</v>
      </c>
      <c r="O27" s="1">
        <v>64</v>
      </c>
      <c r="P27" s="1">
        <v>7</v>
      </c>
      <c r="Q27" s="1" t="s">
        <v>122</v>
      </c>
      <c r="R27" s="1" t="s">
        <v>619</v>
      </c>
      <c r="S27" s="1" t="s">
        <v>620</v>
      </c>
      <c r="T27" s="1">
        <v>90</v>
      </c>
      <c r="U27" s="1">
        <v>90</v>
      </c>
      <c r="V27" s="1">
        <v>60</v>
      </c>
      <c r="X27" s="1" t="s">
        <v>621</v>
      </c>
      <c r="Y27" s="1">
        <v>23</v>
      </c>
      <c r="Z27" s="1">
        <v>0</v>
      </c>
      <c r="AA27" s="1">
        <v>0</v>
      </c>
      <c r="AB27" s="1">
        <v>0</v>
      </c>
      <c r="AC27" s="1">
        <v>0</v>
      </c>
      <c r="AD27" s="1">
        <v>15</v>
      </c>
      <c r="AE27" s="1">
        <v>31</v>
      </c>
      <c r="AF27" s="1">
        <v>40</v>
      </c>
      <c r="AG27" s="1">
        <v>0</v>
      </c>
      <c r="AH27" s="1">
        <v>4</v>
      </c>
      <c r="AI27" s="1">
        <v>16</v>
      </c>
      <c r="AJ27" s="1">
        <v>1</v>
      </c>
      <c r="AK27" s="1">
        <v>2</v>
      </c>
      <c r="AL27" s="1">
        <v>107</v>
      </c>
      <c r="AM27" s="1">
        <v>8</v>
      </c>
      <c r="AN27" s="1">
        <v>19</v>
      </c>
      <c r="AO27" s="1">
        <v>0</v>
      </c>
      <c r="AP27" s="1">
        <v>0</v>
      </c>
      <c r="AQ27" s="1">
        <v>0</v>
      </c>
      <c r="AR27" s="1">
        <v>9</v>
      </c>
      <c r="AT27" s="1">
        <v>275</v>
      </c>
      <c r="AU27" s="1">
        <v>26.181818181818102</v>
      </c>
      <c r="AV27" s="1">
        <v>5.8181818181818103</v>
      </c>
      <c r="AW27" s="1">
        <v>0</v>
      </c>
      <c r="AX27" s="1">
        <v>0.72727272727272696</v>
      </c>
      <c r="AY27" s="1">
        <v>55.636363636363598</v>
      </c>
      <c r="AZ27" s="1">
        <v>13.818181818181801</v>
      </c>
      <c r="BA27" s="1">
        <v>7</v>
      </c>
      <c r="BB27" s="1" t="s">
        <v>128</v>
      </c>
      <c r="BC27" s="1" t="s">
        <v>178</v>
      </c>
      <c r="BD27" s="1" t="s">
        <v>124</v>
      </c>
      <c r="BE27" s="1" t="s">
        <v>138</v>
      </c>
      <c r="BF27" s="1" t="s">
        <v>434</v>
      </c>
      <c r="BG27" s="1" t="s">
        <v>124</v>
      </c>
      <c r="BH27" s="1" t="s">
        <v>140</v>
      </c>
      <c r="BI27" s="1" t="s">
        <v>156</v>
      </c>
      <c r="BJ27" s="1" t="s">
        <v>158</v>
      </c>
      <c r="BK27" s="1">
        <v>80</v>
      </c>
      <c r="BL27" s="1" t="s">
        <v>132</v>
      </c>
      <c r="BM27" s="1">
        <v>80</v>
      </c>
      <c r="BO27" s="1">
        <v>5</v>
      </c>
      <c r="BP27" s="1">
        <v>10</v>
      </c>
      <c r="BQ27" s="1">
        <v>5</v>
      </c>
      <c r="BT27" s="1">
        <v>0</v>
      </c>
      <c r="BU27" s="1">
        <v>10</v>
      </c>
      <c r="BV27" s="1">
        <v>15</v>
      </c>
      <c r="BW27" s="1">
        <v>75</v>
      </c>
      <c r="BX27" s="1">
        <v>0</v>
      </c>
      <c r="BY27" s="1" t="s">
        <v>228</v>
      </c>
      <c r="BZ27" s="1" t="s">
        <v>103</v>
      </c>
      <c r="CA27" s="1" t="s">
        <v>228</v>
      </c>
      <c r="CB27" s="1" t="s">
        <v>228</v>
      </c>
      <c r="CC27" s="1" t="s">
        <v>103</v>
      </c>
      <c r="CD27" s="1" t="s">
        <v>228</v>
      </c>
      <c r="CE27" s="1" t="s">
        <v>104</v>
      </c>
      <c r="CF27" s="1" t="s">
        <v>228</v>
      </c>
      <c r="CH27" s="1" t="s">
        <v>228</v>
      </c>
      <c r="CJ27" s="1" t="s">
        <v>228</v>
      </c>
      <c r="CK27" s="1" t="s">
        <v>228</v>
      </c>
      <c r="CL27" s="1" t="s">
        <v>228</v>
      </c>
      <c r="CO27" s="1" t="s">
        <v>622</v>
      </c>
      <c r="CP27" s="1" t="s">
        <v>623</v>
      </c>
      <c r="CQ27" s="1" t="s">
        <v>142</v>
      </c>
      <c r="CR27" s="1" t="s">
        <v>624</v>
      </c>
      <c r="CS27" s="1" t="s">
        <v>625</v>
      </c>
    </row>
    <row r="28" spans="1:97" ht="12.6" customHeight="1" thickBot="1" x14ac:dyDescent="0.25">
      <c r="A28" s="1" t="s">
        <v>161</v>
      </c>
      <c r="B28" s="1" t="s">
        <v>89</v>
      </c>
      <c r="C28" s="1" t="s">
        <v>90</v>
      </c>
      <c r="D28" s="1" t="s">
        <v>162</v>
      </c>
      <c r="E28" s="1" t="s">
        <v>176</v>
      </c>
      <c r="F28" s="1" t="s">
        <v>617</v>
      </c>
      <c r="G28" s="10">
        <v>39.091189</v>
      </c>
      <c r="H28" s="11">
        <v>-77.502038999999996</v>
      </c>
      <c r="I28" s="1" t="s">
        <v>373</v>
      </c>
      <c r="J28" s="2">
        <v>45227</v>
      </c>
      <c r="K28" s="1">
        <v>8</v>
      </c>
      <c r="L28" s="1" t="s">
        <v>244</v>
      </c>
      <c r="M28" s="1" t="s">
        <v>626</v>
      </c>
      <c r="O28" s="1">
        <v>60</v>
      </c>
      <c r="P28" s="1">
        <v>8</v>
      </c>
      <c r="Q28" s="1" t="s">
        <v>214</v>
      </c>
      <c r="R28" s="1" t="s">
        <v>450</v>
      </c>
      <c r="S28" s="1" t="s">
        <v>171</v>
      </c>
      <c r="T28" s="1">
        <v>90</v>
      </c>
      <c r="U28" s="1">
        <v>90</v>
      </c>
      <c r="X28" s="1" t="s">
        <v>627</v>
      </c>
      <c r="Y28" s="1">
        <v>40</v>
      </c>
      <c r="Z28" s="1">
        <v>5</v>
      </c>
      <c r="AA28" s="1">
        <v>0</v>
      </c>
      <c r="AB28" s="1">
        <v>2</v>
      </c>
      <c r="AC28" s="1">
        <v>0</v>
      </c>
      <c r="AD28" s="1">
        <v>84</v>
      </c>
      <c r="AE28" s="1">
        <v>2</v>
      </c>
      <c r="AF28" s="1">
        <v>43</v>
      </c>
      <c r="AG28" s="1">
        <v>7</v>
      </c>
      <c r="AH28" s="1">
        <v>6</v>
      </c>
      <c r="AI28" s="1">
        <v>47</v>
      </c>
      <c r="AJ28" s="1">
        <v>8</v>
      </c>
      <c r="AK28" s="1">
        <v>33</v>
      </c>
      <c r="AL28" s="1">
        <v>16</v>
      </c>
      <c r="AM28" s="1">
        <v>0</v>
      </c>
      <c r="AN28" s="1">
        <v>0</v>
      </c>
      <c r="AO28" s="1">
        <v>0</v>
      </c>
      <c r="AP28" s="1">
        <v>2</v>
      </c>
      <c r="AQ28" s="1">
        <v>3</v>
      </c>
      <c r="AT28" s="1">
        <v>298</v>
      </c>
      <c r="AU28" s="1">
        <v>17.785234899328799</v>
      </c>
      <c r="AV28" s="1">
        <v>15.7718120805369</v>
      </c>
      <c r="AW28" s="1">
        <v>0.67114093959731502</v>
      </c>
      <c r="AX28" s="1">
        <v>11.0738255033557</v>
      </c>
      <c r="AY28" s="1">
        <v>52.684563758389203</v>
      </c>
      <c r="AZ28" s="1">
        <v>45.6375838926174</v>
      </c>
      <c r="BA28" s="1">
        <v>7</v>
      </c>
      <c r="BB28" s="1" t="s">
        <v>128</v>
      </c>
      <c r="BC28" s="1" t="s">
        <v>178</v>
      </c>
      <c r="BD28" s="1" t="s">
        <v>124</v>
      </c>
      <c r="BE28" s="1" t="s">
        <v>138</v>
      </c>
      <c r="BF28" s="1" t="s">
        <v>434</v>
      </c>
      <c r="BG28" s="1" t="s">
        <v>124</v>
      </c>
      <c r="BH28" s="1" t="s">
        <v>135</v>
      </c>
      <c r="BI28" s="1" t="s">
        <v>628</v>
      </c>
      <c r="BJ28" s="1" t="s">
        <v>158</v>
      </c>
      <c r="BL28" s="1" t="s">
        <v>142</v>
      </c>
      <c r="BM28" s="1">
        <v>80</v>
      </c>
      <c r="BN28" s="1">
        <v>0</v>
      </c>
      <c r="BO28" s="1">
        <v>5</v>
      </c>
      <c r="BP28" s="1">
        <v>5</v>
      </c>
      <c r="BQ28" s="1">
        <v>10</v>
      </c>
      <c r="BT28" s="1">
        <v>2</v>
      </c>
      <c r="BU28" s="1">
        <v>0</v>
      </c>
      <c r="BV28" s="1">
        <v>8</v>
      </c>
      <c r="BW28" s="1">
        <v>70</v>
      </c>
      <c r="BX28" s="1">
        <v>20</v>
      </c>
      <c r="BY28" s="1" t="s">
        <v>228</v>
      </c>
      <c r="BZ28" s="1" t="s">
        <v>103</v>
      </c>
      <c r="CA28" s="1" t="s">
        <v>228</v>
      </c>
      <c r="CB28" s="1" t="s">
        <v>228</v>
      </c>
      <c r="CC28" s="1" t="s">
        <v>103</v>
      </c>
      <c r="CD28" s="1" t="s">
        <v>228</v>
      </c>
      <c r="CE28" s="1" t="s">
        <v>104</v>
      </c>
      <c r="CF28" s="1" t="s">
        <v>228</v>
      </c>
      <c r="CH28" s="1" t="s">
        <v>228</v>
      </c>
      <c r="CJ28" s="1" t="s">
        <v>228</v>
      </c>
      <c r="CK28" s="1" t="s">
        <v>104</v>
      </c>
      <c r="CL28" s="1" t="s">
        <v>228</v>
      </c>
      <c r="CO28" s="1" t="s">
        <v>629</v>
      </c>
      <c r="CP28" s="1" t="s">
        <v>630</v>
      </c>
      <c r="CQ28" s="1" t="s">
        <v>132</v>
      </c>
      <c r="CS28" s="1" t="s">
        <v>631</v>
      </c>
    </row>
    <row r="29" spans="1:97" ht="12.6" customHeight="1" thickBot="1" x14ac:dyDescent="0.25">
      <c r="A29" s="1" t="s">
        <v>181</v>
      </c>
      <c r="B29" s="1" t="s">
        <v>89</v>
      </c>
      <c r="C29" s="1" t="s">
        <v>90</v>
      </c>
      <c r="D29" s="1" t="s">
        <v>182</v>
      </c>
      <c r="E29" s="1" t="s">
        <v>183</v>
      </c>
      <c r="F29" s="1" t="s">
        <v>632</v>
      </c>
      <c r="G29" s="52">
        <v>38.905279999999998</v>
      </c>
      <c r="H29" s="53">
        <v>-78.029722000000007</v>
      </c>
      <c r="I29" s="1" t="s">
        <v>184</v>
      </c>
      <c r="J29" s="2">
        <v>45040</v>
      </c>
      <c r="K29" s="1">
        <v>2</v>
      </c>
      <c r="L29" s="1" t="s">
        <v>185</v>
      </c>
      <c r="M29" s="1" t="s">
        <v>186</v>
      </c>
      <c r="O29" s="1">
        <v>12</v>
      </c>
      <c r="P29" s="1">
        <v>6</v>
      </c>
      <c r="Q29" s="1" t="s">
        <v>633</v>
      </c>
      <c r="R29" s="1" t="s">
        <v>634</v>
      </c>
      <c r="S29" s="1">
        <v>61.8</v>
      </c>
      <c r="T29" s="1">
        <v>90</v>
      </c>
      <c r="Y29" s="1">
        <v>0</v>
      </c>
      <c r="Z29" s="1">
        <v>0</v>
      </c>
      <c r="AA29" s="1">
        <v>0</v>
      </c>
      <c r="AB29" s="1">
        <v>0</v>
      </c>
      <c r="AC29" s="1">
        <v>0</v>
      </c>
      <c r="AE29" s="1">
        <v>65</v>
      </c>
      <c r="AF29" s="1">
        <v>169</v>
      </c>
      <c r="AG29" s="1">
        <v>1</v>
      </c>
      <c r="AH29" s="1">
        <v>3</v>
      </c>
      <c r="AI29" s="1">
        <v>13</v>
      </c>
      <c r="AJ29" s="1">
        <v>6</v>
      </c>
      <c r="AK29" s="1">
        <v>9</v>
      </c>
      <c r="AL29" s="1">
        <v>1</v>
      </c>
      <c r="AM29" s="1">
        <v>8</v>
      </c>
      <c r="AN29" s="1">
        <v>3</v>
      </c>
      <c r="AO29" s="1">
        <v>0</v>
      </c>
      <c r="AP29" s="1">
        <v>4</v>
      </c>
      <c r="AQ29" s="1">
        <v>0</v>
      </c>
      <c r="AR29" s="1">
        <v>0</v>
      </c>
      <c r="AT29" s="1">
        <v>282</v>
      </c>
      <c r="AU29" s="1">
        <v>85.106382978723403</v>
      </c>
      <c r="AV29" s="1">
        <v>4.6099290780141802</v>
      </c>
      <c r="AW29" s="1">
        <v>1.4184397163120499</v>
      </c>
      <c r="AX29" s="1">
        <v>3.1914893617021201</v>
      </c>
      <c r="AY29" s="1">
        <v>4.9645390070921902</v>
      </c>
      <c r="AZ29" s="1">
        <v>1.4184397163120499</v>
      </c>
      <c r="BA29" s="1">
        <v>9</v>
      </c>
      <c r="BB29" s="1" t="s">
        <v>112</v>
      </c>
      <c r="BC29" s="1" t="s">
        <v>155</v>
      </c>
      <c r="BD29" s="1" t="s">
        <v>95</v>
      </c>
      <c r="BE29" s="1" t="s">
        <v>117</v>
      </c>
      <c r="BF29" s="1" t="s">
        <v>635</v>
      </c>
      <c r="BG29" s="1" t="s">
        <v>95</v>
      </c>
      <c r="BH29" s="1" t="s">
        <v>108</v>
      </c>
      <c r="BI29" s="1" t="s">
        <v>636</v>
      </c>
      <c r="BJ29" s="1" t="s">
        <v>179</v>
      </c>
      <c r="BK29" s="1">
        <v>30</v>
      </c>
      <c r="BL29" s="1" t="s">
        <v>601</v>
      </c>
      <c r="BM29" s="1">
        <v>25</v>
      </c>
      <c r="BN29" s="1">
        <v>40</v>
      </c>
      <c r="BO29" s="1">
        <v>25</v>
      </c>
      <c r="BP29" s="1">
        <v>5</v>
      </c>
      <c r="BQ29" s="1">
        <v>5</v>
      </c>
      <c r="BT29" s="1">
        <v>5</v>
      </c>
      <c r="BU29" s="1">
        <v>5</v>
      </c>
      <c r="BV29" s="1">
        <v>10</v>
      </c>
      <c r="BW29" s="1">
        <v>75</v>
      </c>
      <c r="BX29" s="1">
        <v>5</v>
      </c>
      <c r="BZ29" s="1" t="s">
        <v>104</v>
      </c>
      <c r="CC29" s="1" t="s">
        <v>104</v>
      </c>
      <c r="CK29" s="1" t="s">
        <v>104</v>
      </c>
      <c r="CL29" s="1" t="s">
        <v>104</v>
      </c>
      <c r="CO29" s="1" t="s">
        <v>637</v>
      </c>
      <c r="CP29" s="1" t="s">
        <v>638</v>
      </c>
      <c r="CQ29" s="1" t="s">
        <v>576</v>
      </c>
      <c r="CS29" s="1" t="s">
        <v>639</v>
      </c>
    </row>
    <row r="30" spans="1:97" ht="12.6" customHeight="1" x14ac:dyDescent="0.2">
      <c r="A30" s="1" t="s">
        <v>181</v>
      </c>
      <c r="B30" s="1" t="s">
        <v>89</v>
      </c>
      <c r="C30" s="1" t="s">
        <v>90</v>
      </c>
      <c r="D30" s="1" t="s">
        <v>162</v>
      </c>
      <c r="E30" s="1" t="s">
        <v>640</v>
      </c>
      <c r="F30" s="1" t="s">
        <v>641</v>
      </c>
      <c r="G30" s="8">
        <v>38.992769199999998</v>
      </c>
      <c r="H30" s="9">
        <v>-77.879936200000003</v>
      </c>
      <c r="I30" s="1" t="s">
        <v>391</v>
      </c>
      <c r="J30" s="2">
        <v>45011</v>
      </c>
      <c r="K30" s="1">
        <v>5</v>
      </c>
      <c r="L30" s="1" t="s">
        <v>642</v>
      </c>
      <c r="M30" s="1" t="s">
        <v>643</v>
      </c>
      <c r="O30" s="1">
        <v>25</v>
      </c>
      <c r="P30" s="1">
        <v>18</v>
      </c>
      <c r="Q30" s="1" t="s">
        <v>127</v>
      </c>
      <c r="R30" s="1" t="s">
        <v>644</v>
      </c>
      <c r="S30" s="1" t="s">
        <v>645</v>
      </c>
      <c r="T30" s="1">
        <v>60</v>
      </c>
      <c r="U30" s="1">
        <v>60</v>
      </c>
      <c r="V30" s="1">
        <v>60</v>
      </c>
      <c r="W30" s="1">
        <v>60</v>
      </c>
      <c r="AA30" s="1">
        <v>4</v>
      </c>
      <c r="AE30" s="1">
        <v>129</v>
      </c>
      <c r="AF30" s="1">
        <v>50</v>
      </c>
      <c r="AH30" s="1">
        <v>1</v>
      </c>
      <c r="AI30" s="1">
        <v>40</v>
      </c>
      <c r="AJ30" s="1">
        <v>12</v>
      </c>
      <c r="AK30" s="1">
        <v>5</v>
      </c>
      <c r="AL30" s="1">
        <v>6</v>
      </c>
      <c r="AM30" s="1">
        <v>3</v>
      </c>
      <c r="AO30" s="1">
        <v>2</v>
      </c>
      <c r="AT30" s="1">
        <v>252</v>
      </c>
      <c r="AU30" s="1">
        <v>75.793650793650698</v>
      </c>
      <c r="AV30" s="1">
        <v>15.873015873015801</v>
      </c>
      <c r="AW30" s="1">
        <v>0</v>
      </c>
      <c r="AX30" s="1">
        <v>1.98412698412698</v>
      </c>
      <c r="AY30" s="1">
        <v>5.1587301587301502</v>
      </c>
      <c r="AZ30" s="1">
        <v>2.38095238095238</v>
      </c>
      <c r="BA30" s="1">
        <v>10</v>
      </c>
      <c r="BB30" s="1" t="s">
        <v>112</v>
      </c>
      <c r="BC30" s="1" t="s">
        <v>129</v>
      </c>
      <c r="BD30" s="1" t="s">
        <v>124</v>
      </c>
      <c r="BE30" s="1" t="s">
        <v>138</v>
      </c>
      <c r="BF30" s="1" t="s">
        <v>646</v>
      </c>
      <c r="BG30" s="1" t="s">
        <v>124</v>
      </c>
      <c r="BH30" s="1" t="s">
        <v>140</v>
      </c>
      <c r="BI30" s="1" t="s">
        <v>147</v>
      </c>
      <c r="BJ30" s="1" t="s">
        <v>158</v>
      </c>
      <c r="BK30" s="1">
        <v>65</v>
      </c>
      <c r="BL30" s="1" t="s">
        <v>142</v>
      </c>
      <c r="BM30" s="1">
        <v>30</v>
      </c>
      <c r="BN30" s="1">
        <v>30</v>
      </c>
      <c r="BO30" s="1">
        <v>30</v>
      </c>
      <c r="BQ30" s="1">
        <v>10</v>
      </c>
      <c r="BT30" s="1">
        <v>0</v>
      </c>
      <c r="BU30" s="1">
        <v>20</v>
      </c>
      <c r="BV30" s="1">
        <v>20</v>
      </c>
      <c r="BW30" s="1">
        <v>60</v>
      </c>
      <c r="CA30" s="1" t="s">
        <v>127</v>
      </c>
      <c r="CQ30" s="1" t="s">
        <v>194</v>
      </c>
      <c r="CR30" s="1" t="s">
        <v>647</v>
      </c>
      <c r="CS30" s="1" t="s">
        <v>648</v>
      </c>
    </row>
    <row r="31" spans="1:97" ht="12.6" customHeight="1" thickBot="1" x14ac:dyDescent="0.25">
      <c r="A31" s="1" t="s">
        <v>181</v>
      </c>
      <c r="B31" s="1" t="s">
        <v>89</v>
      </c>
      <c r="C31" s="1" t="s">
        <v>90</v>
      </c>
      <c r="D31" s="1" t="s">
        <v>162</v>
      </c>
      <c r="E31" s="1" t="s">
        <v>640</v>
      </c>
      <c r="F31" s="1" t="s">
        <v>641</v>
      </c>
      <c r="G31" s="10">
        <v>38.992769199999998</v>
      </c>
      <c r="H31" s="11">
        <v>-77.879936200000003</v>
      </c>
      <c r="I31" s="1" t="s">
        <v>391</v>
      </c>
      <c r="J31" s="2">
        <v>45011</v>
      </c>
      <c r="K31" s="1">
        <v>5</v>
      </c>
      <c r="L31" s="1" t="s">
        <v>649</v>
      </c>
      <c r="M31" s="1" t="s">
        <v>643</v>
      </c>
      <c r="O31" s="1">
        <v>25</v>
      </c>
      <c r="P31" s="1">
        <v>18</v>
      </c>
      <c r="R31" s="1" t="s">
        <v>650</v>
      </c>
      <c r="S31" s="1" t="s">
        <v>645</v>
      </c>
      <c r="T31" s="1">
        <v>60</v>
      </c>
      <c r="U31" s="1">
        <v>60</v>
      </c>
      <c r="V31" s="1">
        <v>60</v>
      </c>
      <c r="W31" s="1">
        <v>60</v>
      </c>
      <c r="Y31" s="1">
        <v>0</v>
      </c>
      <c r="Z31" s="1">
        <v>0</v>
      </c>
      <c r="AA31" s="1">
        <v>4</v>
      </c>
      <c r="AC31" s="1">
        <v>0</v>
      </c>
      <c r="AD31" s="1">
        <v>0</v>
      </c>
      <c r="AE31" s="1">
        <v>129</v>
      </c>
      <c r="AF31" s="1">
        <v>50</v>
      </c>
      <c r="AG31" s="1">
        <v>0</v>
      </c>
      <c r="AH31" s="1">
        <v>1</v>
      </c>
      <c r="AI31" s="1">
        <v>40</v>
      </c>
      <c r="AJ31" s="1">
        <v>12</v>
      </c>
      <c r="AK31" s="1">
        <v>5</v>
      </c>
      <c r="AL31" s="1">
        <v>6</v>
      </c>
      <c r="AM31" s="1">
        <v>3</v>
      </c>
      <c r="AN31" s="1">
        <v>0</v>
      </c>
      <c r="AO31" s="1">
        <v>2</v>
      </c>
      <c r="AP31" s="1">
        <v>0</v>
      </c>
      <c r="AQ31" s="1">
        <v>0</v>
      </c>
      <c r="AT31" s="1">
        <v>252</v>
      </c>
      <c r="AU31" s="1">
        <v>75.793650793650698</v>
      </c>
      <c r="AV31" s="1">
        <v>15.873015873015801</v>
      </c>
      <c r="AW31" s="1">
        <v>0</v>
      </c>
      <c r="AX31" s="1">
        <v>1.98412698412698</v>
      </c>
      <c r="AY31" s="1">
        <v>5.1587301587301502</v>
      </c>
      <c r="AZ31" s="1">
        <v>2.38095238095238</v>
      </c>
      <c r="BA31" s="1">
        <v>10</v>
      </c>
      <c r="BB31" s="1" t="s">
        <v>112</v>
      </c>
      <c r="BC31" s="1" t="s">
        <v>155</v>
      </c>
      <c r="BD31" s="1" t="s">
        <v>95</v>
      </c>
      <c r="BE31" s="1" t="s">
        <v>117</v>
      </c>
      <c r="BF31" s="1" t="s">
        <v>210</v>
      </c>
      <c r="BG31" s="1" t="s">
        <v>95</v>
      </c>
      <c r="BH31" s="1" t="s">
        <v>108</v>
      </c>
      <c r="BI31" s="1" t="s">
        <v>651</v>
      </c>
      <c r="BJ31" s="1" t="s">
        <v>652</v>
      </c>
      <c r="BK31" s="1">
        <v>65</v>
      </c>
      <c r="BL31" s="1" t="s">
        <v>102</v>
      </c>
      <c r="BM31" s="1">
        <v>30</v>
      </c>
      <c r="BN31" s="1">
        <v>30</v>
      </c>
      <c r="BO31" s="1">
        <v>30</v>
      </c>
      <c r="BQ31" s="1">
        <v>10</v>
      </c>
      <c r="BT31" s="1">
        <v>0</v>
      </c>
      <c r="BU31" s="1">
        <v>20</v>
      </c>
      <c r="BV31" s="1">
        <v>20</v>
      </c>
      <c r="BW31" s="1">
        <v>60</v>
      </c>
      <c r="CO31" s="1" t="s">
        <v>95</v>
      </c>
      <c r="CP31" s="1" t="s">
        <v>653</v>
      </c>
      <c r="CQ31" s="1" t="s">
        <v>136</v>
      </c>
      <c r="CS31" s="1" t="s">
        <v>654</v>
      </c>
    </row>
    <row r="32" spans="1:97" ht="12.6" customHeight="1" thickBot="1" x14ac:dyDescent="0.25">
      <c r="A32" s="1" t="s">
        <v>181</v>
      </c>
      <c r="B32" s="1" t="s">
        <v>89</v>
      </c>
      <c r="C32" s="1" t="s">
        <v>90</v>
      </c>
      <c r="D32" s="1" t="s">
        <v>182</v>
      </c>
      <c r="E32" s="1" t="s">
        <v>176</v>
      </c>
      <c r="F32" s="1" t="s">
        <v>655</v>
      </c>
      <c r="G32" s="52">
        <v>38.935830000000003</v>
      </c>
      <c r="H32" s="53">
        <v>-77.870559999999998</v>
      </c>
      <c r="I32" s="1" t="s">
        <v>220</v>
      </c>
      <c r="J32" s="2">
        <v>45036</v>
      </c>
      <c r="K32" s="1">
        <v>2</v>
      </c>
      <c r="L32" s="1" t="s">
        <v>185</v>
      </c>
      <c r="M32" s="1" t="s">
        <v>557</v>
      </c>
      <c r="O32" s="1">
        <v>20</v>
      </c>
      <c r="P32" s="1">
        <v>9</v>
      </c>
      <c r="Q32" s="1" t="s">
        <v>107</v>
      </c>
      <c r="R32" s="1" t="s">
        <v>656</v>
      </c>
      <c r="S32" s="1">
        <v>61</v>
      </c>
      <c r="T32" s="1">
        <v>60</v>
      </c>
      <c r="U32" s="1">
        <v>0</v>
      </c>
      <c r="X32" s="1" t="s">
        <v>657</v>
      </c>
      <c r="Y32" s="1">
        <v>5</v>
      </c>
      <c r="Z32" s="1">
        <v>0</v>
      </c>
      <c r="AA32" s="1">
        <v>34</v>
      </c>
      <c r="AB32" s="1">
        <v>0</v>
      </c>
      <c r="AC32" s="1">
        <v>1</v>
      </c>
      <c r="AD32" s="1">
        <v>0</v>
      </c>
      <c r="AE32" s="1">
        <v>30</v>
      </c>
      <c r="AF32" s="1">
        <v>114</v>
      </c>
      <c r="AG32" s="1">
        <v>0</v>
      </c>
      <c r="AH32" s="1">
        <v>1</v>
      </c>
      <c r="AI32" s="1">
        <v>14</v>
      </c>
      <c r="AJ32" s="1">
        <v>17</v>
      </c>
      <c r="AK32" s="1">
        <v>46</v>
      </c>
      <c r="AL32" s="1">
        <v>2</v>
      </c>
      <c r="AM32" s="1">
        <v>1</v>
      </c>
      <c r="AN32" s="1">
        <v>0</v>
      </c>
      <c r="AO32" s="1">
        <v>0</v>
      </c>
      <c r="AP32" s="1">
        <v>0</v>
      </c>
      <c r="AQ32" s="1">
        <v>0</v>
      </c>
      <c r="AR32" s="1">
        <v>0</v>
      </c>
      <c r="AT32" s="1">
        <v>265</v>
      </c>
      <c r="AU32" s="1">
        <v>60.754716981131999</v>
      </c>
      <c r="AV32" s="1">
        <v>5.28301886792452</v>
      </c>
      <c r="AW32" s="1">
        <v>0</v>
      </c>
      <c r="AX32" s="1">
        <v>17.358490566037698</v>
      </c>
      <c r="AY32" s="1">
        <v>16.2264150943396</v>
      </c>
      <c r="AZ32" s="1">
        <v>15.094339622641501</v>
      </c>
      <c r="BA32" s="1">
        <v>11</v>
      </c>
      <c r="BB32" s="1" t="s">
        <v>112</v>
      </c>
      <c r="BC32" s="1" t="s">
        <v>155</v>
      </c>
      <c r="BD32" s="1" t="s">
        <v>95</v>
      </c>
      <c r="BE32" s="1" t="s">
        <v>117</v>
      </c>
      <c r="BF32" s="1" t="s">
        <v>224</v>
      </c>
      <c r="BG32" s="1" t="s">
        <v>95</v>
      </c>
      <c r="BH32" s="1" t="s">
        <v>108</v>
      </c>
      <c r="BI32" s="1" t="s">
        <v>123</v>
      </c>
      <c r="BJ32" s="1" t="s">
        <v>179</v>
      </c>
      <c r="BK32" s="1">
        <v>15</v>
      </c>
      <c r="BL32" s="1" t="s">
        <v>102</v>
      </c>
      <c r="BM32" s="1">
        <v>5</v>
      </c>
      <c r="BN32" s="1">
        <v>10</v>
      </c>
      <c r="BO32" s="1">
        <v>60</v>
      </c>
      <c r="BP32" s="1">
        <v>25</v>
      </c>
      <c r="BS32" s="1" t="s">
        <v>658</v>
      </c>
      <c r="BT32" s="1">
        <v>15</v>
      </c>
      <c r="BU32" s="1">
        <v>15</v>
      </c>
      <c r="BV32" s="1">
        <v>50</v>
      </c>
      <c r="BW32" s="1">
        <v>20</v>
      </c>
      <c r="CL32" s="1" t="s">
        <v>104</v>
      </c>
      <c r="CO32" s="1" t="s">
        <v>95</v>
      </c>
      <c r="CQ32" s="1" t="s">
        <v>191</v>
      </c>
      <c r="CR32" s="1" t="s">
        <v>659</v>
      </c>
      <c r="CS32" s="1" t="s">
        <v>660</v>
      </c>
    </row>
    <row r="33" spans="1:97" ht="12.6" customHeight="1" x14ac:dyDescent="0.2">
      <c r="A33" s="1" t="s">
        <v>661</v>
      </c>
      <c r="B33" s="1" t="s">
        <v>89</v>
      </c>
      <c r="C33" s="1" t="s">
        <v>90</v>
      </c>
      <c r="D33" s="1" t="s">
        <v>182</v>
      </c>
      <c r="E33" s="1" t="s">
        <v>662</v>
      </c>
      <c r="F33" s="1" t="s">
        <v>663</v>
      </c>
      <c r="G33" s="8">
        <v>38.879533000000002</v>
      </c>
      <c r="H33" s="9">
        <v>-77.872296000000006</v>
      </c>
      <c r="I33" s="1" t="s">
        <v>393</v>
      </c>
      <c r="J33" s="2">
        <v>45008</v>
      </c>
      <c r="K33" s="1">
        <v>2</v>
      </c>
      <c r="L33" s="1" t="s">
        <v>664</v>
      </c>
      <c r="M33" s="1" t="s">
        <v>665</v>
      </c>
      <c r="Q33" s="1" t="s">
        <v>107</v>
      </c>
      <c r="R33" s="3" t="s">
        <v>666</v>
      </c>
      <c r="S33" s="1" t="s">
        <v>667</v>
      </c>
      <c r="T33" s="1">
        <v>90</v>
      </c>
      <c r="U33" s="1">
        <v>90</v>
      </c>
      <c r="V33" s="1">
        <v>90</v>
      </c>
      <c r="Y33" s="1">
        <v>1</v>
      </c>
      <c r="Z33" s="1">
        <v>13</v>
      </c>
      <c r="AA33" s="1">
        <v>0</v>
      </c>
      <c r="AB33" s="1">
        <v>0</v>
      </c>
      <c r="AC33" s="1">
        <v>0</v>
      </c>
      <c r="AD33" s="1">
        <v>0</v>
      </c>
      <c r="AE33" s="1">
        <v>8</v>
      </c>
      <c r="AF33" s="1">
        <v>143</v>
      </c>
      <c r="AG33" s="1">
        <v>1</v>
      </c>
      <c r="AH33" s="1">
        <v>2</v>
      </c>
      <c r="AI33" s="1">
        <v>26</v>
      </c>
      <c r="AJ33" s="1">
        <v>19</v>
      </c>
      <c r="AK33" s="1">
        <v>40</v>
      </c>
      <c r="AL33" s="1">
        <v>0</v>
      </c>
      <c r="AM33" s="1">
        <v>3</v>
      </c>
      <c r="AN33" s="1">
        <v>0</v>
      </c>
      <c r="AO33" s="1">
        <v>0</v>
      </c>
      <c r="AP33" s="1">
        <v>0</v>
      </c>
      <c r="AQ33" s="1">
        <v>0</v>
      </c>
      <c r="AR33" s="1">
        <v>0</v>
      </c>
      <c r="AS33" s="1">
        <v>0</v>
      </c>
      <c r="AT33" s="1">
        <v>256</v>
      </c>
      <c r="AU33" s="1">
        <v>66.40625</v>
      </c>
      <c r="AV33" s="1">
        <v>10.15625</v>
      </c>
      <c r="AW33" s="1">
        <v>0</v>
      </c>
      <c r="AX33" s="1">
        <v>15.625</v>
      </c>
      <c r="AY33" s="1">
        <v>7.03125</v>
      </c>
      <c r="AZ33" s="1">
        <v>5.46875</v>
      </c>
      <c r="BA33" s="1">
        <v>11</v>
      </c>
      <c r="BB33" s="1" t="s">
        <v>112</v>
      </c>
      <c r="BC33" s="1" t="s">
        <v>149</v>
      </c>
      <c r="BD33" s="1" t="s">
        <v>150</v>
      </c>
      <c r="BE33" s="1" t="s">
        <v>117</v>
      </c>
      <c r="BF33" s="1" t="s">
        <v>96</v>
      </c>
      <c r="BG33" s="1" t="s">
        <v>668</v>
      </c>
      <c r="BH33" s="1" t="s">
        <v>108</v>
      </c>
      <c r="BI33" s="1" t="s">
        <v>669</v>
      </c>
      <c r="BJ33" s="1" t="s">
        <v>101</v>
      </c>
      <c r="BK33" s="1">
        <v>65</v>
      </c>
      <c r="BL33" s="1" t="s">
        <v>126</v>
      </c>
      <c r="BM33" s="1">
        <v>43</v>
      </c>
      <c r="BN33" s="1">
        <v>2</v>
      </c>
      <c r="BO33" s="1">
        <v>45</v>
      </c>
      <c r="BP33" s="1">
        <v>5</v>
      </c>
      <c r="BQ33" s="1">
        <v>5</v>
      </c>
      <c r="BR33" s="1">
        <v>0</v>
      </c>
      <c r="BV33" s="1">
        <v>35</v>
      </c>
      <c r="BW33" s="1">
        <v>60</v>
      </c>
      <c r="BX33" s="1">
        <v>5</v>
      </c>
      <c r="BY33" s="1" t="s">
        <v>126</v>
      </c>
      <c r="BZ33" s="1" t="s">
        <v>125</v>
      </c>
      <c r="CA33" s="1" t="s">
        <v>125</v>
      </c>
      <c r="CB33" s="1" t="s">
        <v>125</v>
      </c>
      <c r="CC33" s="1" t="s">
        <v>126</v>
      </c>
      <c r="CD33" s="1" t="s">
        <v>126</v>
      </c>
      <c r="CE33" s="1" t="s">
        <v>125</v>
      </c>
      <c r="CF33" s="1" t="s">
        <v>126</v>
      </c>
      <c r="CH33" s="1" t="s">
        <v>125</v>
      </c>
      <c r="CI33" s="1" t="s">
        <v>670</v>
      </c>
      <c r="CJ33" s="1" t="s">
        <v>126</v>
      </c>
      <c r="CK33" s="1" t="s">
        <v>94</v>
      </c>
      <c r="CL33" s="1" t="s">
        <v>125</v>
      </c>
      <c r="CO33" s="1" t="s">
        <v>671</v>
      </c>
      <c r="CP33" s="1" t="s">
        <v>672</v>
      </c>
      <c r="CQ33" s="1" t="s">
        <v>125</v>
      </c>
      <c r="CR33" s="1" t="s">
        <v>673</v>
      </c>
      <c r="CS33" s="1" t="s">
        <v>674</v>
      </c>
    </row>
    <row r="34" spans="1:97" ht="12.6" customHeight="1" thickBot="1" x14ac:dyDescent="0.25">
      <c r="A34" s="1" t="s">
        <v>661</v>
      </c>
      <c r="B34" s="1" t="s">
        <v>89</v>
      </c>
      <c r="C34" s="1" t="s">
        <v>90</v>
      </c>
      <c r="D34" s="1" t="s">
        <v>182</v>
      </c>
      <c r="E34" s="1" t="s">
        <v>662</v>
      </c>
      <c r="F34" s="1" t="s">
        <v>663</v>
      </c>
      <c r="G34" s="10">
        <v>38.879533000000002</v>
      </c>
      <c r="H34" s="11">
        <v>-77.872296000000006</v>
      </c>
      <c r="I34" s="1" t="s">
        <v>393</v>
      </c>
      <c r="J34" s="2">
        <v>45201</v>
      </c>
      <c r="K34" s="1">
        <v>3</v>
      </c>
      <c r="L34" s="1" t="s">
        <v>664</v>
      </c>
      <c r="M34" s="1" t="s">
        <v>665</v>
      </c>
      <c r="O34" s="1">
        <v>7</v>
      </c>
      <c r="P34" s="1">
        <v>18</v>
      </c>
      <c r="Q34" s="1" t="s">
        <v>107</v>
      </c>
      <c r="R34" s="1" t="s">
        <v>675</v>
      </c>
      <c r="S34" s="1" t="s">
        <v>676</v>
      </c>
      <c r="T34" s="1">
        <v>90</v>
      </c>
      <c r="U34" s="1">
        <v>90</v>
      </c>
      <c r="V34" s="1">
        <v>90</v>
      </c>
      <c r="W34" s="1">
        <v>90</v>
      </c>
      <c r="Y34" s="1">
        <v>48</v>
      </c>
      <c r="Z34" s="1">
        <v>20</v>
      </c>
      <c r="AA34" s="1">
        <v>13</v>
      </c>
      <c r="AB34" s="1">
        <v>1</v>
      </c>
      <c r="AC34" s="1">
        <v>1</v>
      </c>
      <c r="AD34" s="1">
        <v>0</v>
      </c>
      <c r="AE34" s="1">
        <v>2</v>
      </c>
      <c r="AF34" s="1">
        <v>4</v>
      </c>
      <c r="AG34" s="1">
        <v>14</v>
      </c>
      <c r="AH34" s="1">
        <v>1</v>
      </c>
      <c r="AI34" s="1">
        <v>1</v>
      </c>
      <c r="AJ34" s="1">
        <v>0</v>
      </c>
      <c r="AK34" s="1">
        <v>55</v>
      </c>
      <c r="AL34" s="1">
        <v>0</v>
      </c>
      <c r="AM34" s="1">
        <v>3</v>
      </c>
      <c r="AN34" s="1">
        <v>7</v>
      </c>
      <c r="AO34" s="1">
        <v>0</v>
      </c>
      <c r="AP34" s="1">
        <v>3</v>
      </c>
      <c r="AQ34" s="1">
        <v>10</v>
      </c>
      <c r="AR34" s="1">
        <v>0</v>
      </c>
      <c r="AS34" s="1">
        <v>0</v>
      </c>
      <c r="AT34" s="1">
        <v>183</v>
      </c>
      <c r="AU34" s="1">
        <v>3.27868852459016</v>
      </c>
      <c r="AV34" s="1">
        <v>0.54644808743169404</v>
      </c>
      <c r="AW34" s="1">
        <v>1.63934426229508</v>
      </c>
      <c r="AX34" s="1">
        <v>30.054644808743099</v>
      </c>
      <c r="AY34" s="1">
        <v>61.202185792349702</v>
      </c>
      <c r="AZ34" s="1">
        <v>52.459016393442603</v>
      </c>
      <c r="BA34" s="1">
        <v>5</v>
      </c>
      <c r="BB34" s="1" t="s">
        <v>93</v>
      </c>
      <c r="BC34" s="1" t="s">
        <v>677</v>
      </c>
      <c r="BD34" s="1" t="s">
        <v>150</v>
      </c>
      <c r="BE34" s="1" t="s">
        <v>678</v>
      </c>
      <c r="BF34" s="1" t="s">
        <v>679</v>
      </c>
      <c r="BG34" s="1" t="s">
        <v>680</v>
      </c>
      <c r="BH34" s="1" t="s">
        <v>108</v>
      </c>
      <c r="BI34" s="1" t="s">
        <v>669</v>
      </c>
      <c r="BJ34" s="1" t="s">
        <v>101</v>
      </c>
      <c r="BK34" s="1">
        <v>80</v>
      </c>
      <c r="BL34" s="1" t="s">
        <v>126</v>
      </c>
      <c r="BM34" s="1">
        <v>40</v>
      </c>
      <c r="BN34" s="1">
        <v>0</v>
      </c>
      <c r="BO34" s="1">
        <v>55</v>
      </c>
      <c r="BP34" s="1">
        <v>0</v>
      </c>
      <c r="BQ34" s="1">
        <v>5</v>
      </c>
      <c r="BU34" s="1">
        <v>2</v>
      </c>
      <c r="BV34" s="1">
        <v>58</v>
      </c>
      <c r="BW34" s="1">
        <v>35</v>
      </c>
      <c r="BX34" s="1">
        <v>5</v>
      </c>
      <c r="BY34" s="1" t="s">
        <v>95</v>
      </c>
      <c r="BZ34" s="1" t="s">
        <v>126</v>
      </c>
      <c r="CA34" s="1" t="s">
        <v>125</v>
      </c>
      <c r="CB34" s="1" t="s">
        <v>126</v>
      </c>
      <c r="CC34" s="1" t="s">
        <v>126</v>
      </c>
      <c r="CD34" s="1" t="s">
        <v>95</v>
      </c>
      <c r="CE34" s="1" t="s">
        <v>126</v>
      </c>
      <c r="CF34" s="1" t="s">
        <v>95</v>
      </c>
      <c r="CH34" s="1" t="s">
        <v>125</v>
      </c>
      <c r="CI34" s="1" t="s">
        <v>681</v>
      </c>
      <c r="CJ34" s="1" t="s">
        <v>95</v>
      </c>
      <c r="CK34" s="1" t="s">
        <v>94</v>
      </c>
      <c r="CL34" s="1" t="s">
        <v>125</v>
      </c>
      <c r="CO34" s="1" t="s">
        <v>95</v>
      </c>
      <c r="CP34" s="1" t="s">
        <v>682</v>
      </c>
      <c r="CQ34" s="1" t="s">
        <v>126</v>
      </c>
      <c r="CR34" s="1" t="s">
        <v>683</v>
      </c>
      <c r="CS34" s="1" t="s">
        <v>684</v>
      </c>
    </row>
    <row r="35" spans="1:97" ht="12.6" customHeight="1" thickBot="1" x14ac:dyDescent="0.25">
      <c r="A35" s="1" t="s">
        <v>181</v>
      </c>
      <c r="B35" s="1" t="s">
        <v>89</v>
      </c>
      <c r="C35" s="1" t="s">
        <v>90</v>
      </c>
      <c r="D35" s="1" t="s">
        <v>162</v>
      </c>
      <c r="E35" s="1" t="s">
        <v>176</v>
      </c>
      <c r="F35" s="1" t="s">
        <v>685</v>
      </c>
      <c r="G35" s="52">
        <v>38.986939999999997</v>
      </c>
      <c r="H35" s="53">
        <v>-77.79083</v>
      </c>
      <c r="I35" s="1" t="s">
        <v>686</v>
      </c>
      <c r="J35" s="2">
        <v>45069</v>
      </c>
      <c r="K35" s="1">
        <v>4</v>
      </c>
      <c r="L35" s="1" t="s">
        <v>185</v>
      </c>
      <c r="M35" s="1" t="s">
        <v>687</v>
      </c>
      <c r="O35" s="1">
        <v>40</v>
      </c>
      <c r="P35" s="1">
        <v>20</v>
      </c>
      <c r="Q35" s="1" t="s">
        <v>107</v>
      </c>
      <c r="R35" s="1" t="s">
        <v>688</v>
      </c>
      <c r="S35" s="1" t="s">
        <v>689</v>
      </c>
      <c r="T35" s="1">
        <v>90</v>
      </c>
      <c r="Y35" s="1">
        <v>3</v>
      </c>
      <c r="Z35" s="1">
        <v>15</v>
      </c>
      <c r="AE35" s="1">
        <v>106</v>
      </c>
      <c r="AF35" s="1">
        <v>50</v>
      </c>
      <c r="AH35" s="1">
        <v>3</v>
      </c>
      <c r="AI35" s="1">
        <v>13</v>
      </c>
      <c r="AJ35" s="1">
        <v>2</v>
      </c>
      <c r="AK35" s="1">
        <v>52</v>
      </c>
      <c r="AN35" s="1">
        <v>12</v>
      </c>
      <c r="AO35" s="1">
        <v>5</v>
      </c>
      <c r="AP35" s="1">
        <v>1</v>
      </c>
      <c r="AT35" s="1">
        <v>262</v>
      </c>
      <c r="AU35" s="1">
        <v>60.305343511450303</v>
      </c>
      <c r="AV35" s="1">
        <v>4.9618320610686997</v>
      </c>
      <c r="AW35" s="1">
        <v>0.38167938931297701</v>
      </c>
      <c r="AX35" s="1">
        <v>19.847328244274799</v>
      </c>
      <c r="AY35" s="1">
        <v>7.2519083969465603</v>
      </c>
      <c r="AZ35" s="1">
        <v>9.1603053435114496</v>
      </c>
      <c r="BA35" s="1">
        <v>10</v>
      </c>
      <c r="BB35" s="1" t="s">
        <v>112</v>
      </c>
      <c r="BC35" s="1" t="s">
        <v>155</v>
      </c>
      <c r="BD35" s="1" t="s">
        <v>174</v>
      </c>
      <c r="BE35" s="1" t="s">
        <v>117</v>
      </c>
      <c r="BF35" s="1" t="s">
        <v>146</v>
      </c>
      <c r="BG35" s="1" t="s">
        <v>139</v>
      </c>
      <c r="BH35" s="1" t="s">
        <v>97</v>
      </c>
      <c r="BI35" s="1" t="s">
        <v>690</v>
      </c>
      <c r="BJ35" s="1" t="s">
        <v>131</v>
      </c>
      <c r="BK35" s="1">
        <v>20</v>
      </c>
      <c r="BL35" s="1" t="s">
        <v>142</v>
      </c>
      <c r="BM35" s="1">
        <v>10</v>
      </c>
      <c r="BN35" s="1">
        <v>35</v>
      </c>
      <c r="BO35" s="1">
        <v>10</v>
      </c>
      <c r="BP35" s="1">
        <v>10</v>
      </c>
      <c r="BQ35" s="1">
        <v>30</v>
      </c>
      <c r="BR35" s="1">
        <v>5</v>
      </c>
      <c r="BT35" s="1">
        <v>5</v>
      </c>
      <c r="BU35" s="1">
        <v>10</v>
      </c>
      <c r="BV35" s="1">
        <v>25</v>
      </c>
      <c r="BW35" s="1">
        <v>50</v>
      </c>
      <c r="BX35" s="1">
        <v>10</v>
      </c>
      <c r="BZ35" s="1" t="s">
        <v>142</v>
      </c>
      <c r="CA35" s="1" t="s">
        <v>132</v>
      </c>
      <c r="CE35" s="1" t="s">
        <v>142</v>
      </c>
      <c r="CH35" s="1" t="s">
        <v>142</v>
      </c>
      <c r="CI35" s="1" t="s">
        <v>681</v>
      </c>
      <c r="CK35" s="1" t="s">
        <v>132</v>
      </c>
      <c r="CL35" s="1" t="s">
        <v>127</v>
      </c>
      <c r="CO35" s="1" t="s">
        <v>124</v>
      </c>
      <c r="CQ35" s="1" t="s">
        <v>142</v>
      </c>
      <c r="CR35" s="1" t="s">
        <v>691</v>
      </c>
      <c r="CS35" s="1" t="s">
        <v>692</v>
      </c>
    </row>
    <row r="36" spans="1:97" ht="12.6" customHeight="1" thickBot="1" x14ac:dyDescent="0.25">
      <c r="A36" s="1" t="s">
        <v>693</v>
      </c>
      <c r="B36" s="1" t="s">
        <v>89</v>
      </c>
      <c r="C36" s="1" t="s">
        <v>90</v>
      </c>
      <c r="D36" s="1" t="s">
        <v>162</v>
      </c>
      <c r="E36" s="1" t="s">
        <v>201</v>
      </c>
      <c r="F36" s="1" t="s">
        <v>694</v>
      </c>
      <c r="G36" s="52">
        <v>39.030833000000001</v>
      </c>
      <c r="H36" s="53">
        <v>-77.870277999999999</v>
      </c>
      <c r="I36" s="1" t="s">
        <v>211</v>
      </c>
      <c r="J36" s="2">
        <v>45034</v>
      </c>
      <c r="K36" s="1">
        <v>2</v>
      </c>
      <c r="L36" s="1" t="s">
        <v>185</v>
      </c>
      <c r="M36" s="1" t="s">
        <v>695</v>
      </c>
      <c r="O36" s="1">
        <v>6</v>
      </c>
      <c r="P36" s="1">
        <v>6</v>
      </c>
      <c r="Q36" s="1" t="s">
        <v>127</v>
      </c>
      <c r="R36" s="1" t="s">
        <v>696</v>
      </c>
      <c r="S36" s="1" t="s">
        <v>697</v>
      </c>
      <c r="T36" s="1">
        <v>60</v>
      </c>
      <c r="U36" s="1">
        <v>60</v>
      </c>
      <c r="Y36" s="1">
        <v>4</v>
      </c>
      <c r="Z36" s="1">
        <v>0</v>
      </c>
      <c r="AA36" s="1">
        <v>0</v>
      </c>
      <c r="AB36" s="1">
        <v>2</v>
      </c>
      <c r="AC36" s="1">
        <v>0</v>
      </c>
      <c r="AD36" s="1">
        <v>6</v>
      </c>
      <c r="AE36" s="1">
        <v>53</v>
      </c>
      <c r="AF36" s="1">
        <v>70</v>
      </c>
      <c r="AG36" s="1">
        <v>3</v>
      </c>
      <c r="AH36" s="1">
        <v>0</v>
      </c>
      <c r="AI36" s="1">
        <v>3</v>
      </c>
      <c r="AJ36" s="1">
        <v>3</v>
      </c>
      <c r="AK36" s="1">
        <v>25</v>
      </c>
      <c r="AL36" s="1">
        <v>100</v>
      </c>
      <c r="AM36" s="1">
        <v>0</v>
      </c>
      <c r="AN36" s="1">
        <v>4</v>
      </c>
      <c r="AO36" s="1">
        <v>0</v>
      </c>
      <c r="AP36" s="1">
        <v>0</v>
      </c>
      <c r="AQ36" s="1">
        <v>0</v>
      </c>
      <c r="AR36" s="1">
        <v>0</v>
      </c>
      <c r="AT36" s="1">
        <v>273</v>
      </c>
      <c r="AU36" s="1">
        <v>46.153846153846096</v>
      </c>
      <c r="AV36" s="1">
        <v>1.0989010989010899</v>
      </c>
      <c r="AW36" s="1">
        <v>0</v>
      </c>
      <c r="AX36" s="1">
        <v>9.1575091575091498</v>
      </c>
      <c r="AY36" s="1">
        <v>41.391941391941302</v>
      </c>
      <c r="AZ36" s="1">
        <v>4.3956043956043898</v>
      </c>
      <c r="BA36" s="1">
        <v>12</v>
      </c>
      <c r="BB36" s="1" t="s">
        <v>167</v>
      </c>
      <c r="BC36" s="1" t="s">
        <v>698</v>
      </c>
      <c r="BD36" s="1" t="s">
        <v>124</v>
      </c>
      <c r="BE36" s="1" t="s">
        <v>138</v>
      </c>
      <c r="BF36" s="1" t="s">
        <v>583</v>
      </c>
      <c r="BG36" s="1" t="s">
        <v>139</v>
      </c>
      <c r="BH36" s="1" t="s">
        <v>699</v>
      </c>
      <c r="BI36" s="1" t="s">
        <v>141</v>
      </c>
      <c r="BJ36" s="1" t="s">
        <v>131</v>
      </c>
      <c r="BK36" s="1">
        <v>10</v>
      </c>
      <c r="BL36" s="1" t="s">
        <v>142</v>
      </c>
      <c r="BM36" s="1">
        <v>10</v>
      </c>
      <c r="BN36" s="1">
        <v>10</v>
      </c>
      <c r="BO36" s="1">
        <v>80</v>
      </c>
      <c r="BP36" s="1">
        <v>0</v>
      </c>
      <c r="BQ36" s="1">
        <v>0</v>
      </c>
      <c r="BR36" s="1">
        <v>0</v>
      </c>
      <c r="BT36" s="1">
        <v>0</v>
      </c>
      <c r="BU36" s="1">
        <v>10</v>
      </c>
      <c r="BV36" s="1">
        <v>10</v>
      </c>
      <c r="BW36" s="1">
        <v>60</v>
      </c>
      <c r="BX36" s="1">
        <v>20</v>
      </c>
      <c r="BY36" s="1" t="s">
        <v>124</v>
      </c>
      <c r="BZ36" s="1" t="s">
        <v>124</v>
      </c>
      <c r="CA36" s="1" t="s">
        <v>124</v>
      </c>
      <c r="CB36" s="1" t="s">
        <v>124</v>
      </c>
      <c r="CC36" s="1" t="s">
        <v>124</v>
      </c>
      <c r="CD36" s="1" t="s">
        <v>124</v>
      </c>
      <c r="CE36" s="1" t="s">
        <v>124</v>
      </c>
      <c r="CF36" s="1" t="s">
        <v>124</v>
      </c>
      <c r="CH36" s="1" t="s">
        <v>124</v>
      </c>
      <c r="CJ36" s="1" t="s">
        <v>124</v>
      </c>
      <c r="CK36" s="1" t="s">
        <v>124</v>
      </c>
      <c r="CL36" s="1" t="s">
        <v>132</v>
      </c>
      <c r="CM36" s="1" t="s">
        <v>124</v>
      </c>
      <c r="CO36" s="1" t="s">
        <v>700</v>
      </c>
      <c r="CP36" s="1" t="s">
        <v>701</v>
      </c>
      <c r="CQ36" s="1" t="s">
        <v>142</v>
      </c>
      <c r="CS36" s="1" t="s">
        <v>702</v>
      </c>
    </row>
    <row r="37" spans="1:97" ht="12.6" customHeight="1" thickBot="1" x14ac:dyDescent="0.25">
      <c r="A37" s="1" t="s">
        <v>161</v>
      </c>
      <c r="B37" s="1" t="s">
        <v>89</v>
      </c>
      <c r="C37" s="1" t="s">
        <v>90</v>
      </c>
      <c r="D37" s="1" t="s">
        <v>162</v>
      </c>
      <c r="E37" s="1" t="s">
        <v>703</v>
      </c>
      <c r="F37" s="54" t="s">
        <v>704</v>
      </c>
      <c r="G37" s="52">
        <v>39.212166000000003</v>
      </c>
      <c r="H37" s="53">
        <v>-77.535978999999998</v>
      </c>
      <c r="I37" s="1" t="s">
        <v>350</v>
      </c>
      <c r="J37" s="2">
        <v>44997</v>
      </c>
      <c r="K37" s="1">
        <v>3</v>
      </c>
      <c r="L37" s="1" t="s">
        <v>244</v>
      </c>
      <c r="M37" s="1" t="s">
        <v>428</v>
      </c>
      <c r="O37" s="1">
        <v>4</v>
      </c>
      <c r="P37" s="1">
        <v>3</v>
      </c>
      <c r="Q37" s="1" t="s">
        <v>122</v>
      </c>
      <c r="R37" s="1" t="s">
        <v>705</v>
      </c>
      <c r="S37" s="1" t="s">
        <v>706</v>
      </c>
      <c r="T37" s="1">
        <v>90</v>
      </c>
      <c r="U37" s="1">
        <v>90</v>
      </c>
      <c r="V37" s="1">
        <v>90</v>
      </c>
      <c r="W37" s="1">
        <v>90</v>
      </c>
      <c r="X37" s="1" t="s">
        <v>707</v>
      </c>
      <c r="Y37" s="1">
        <v>23</v>
      </c>
      <c r="Z37" s="1">
        <v>0</v>
      </c>
      <c r="AA37" s="1">
        <v>48</v>
      </c>
      <c r="AB37" s="1">
        <v>0</v>
      </c>
      <c r="AC37" s="1">
        <v>0</v>
      </c>
      <c r="AD37" s="1">
        <v>0</v>
      </c>
      <c r="AE37" s="1">
        <v>0</v>
      </c>
      <c r="AF37" s="1">
        <v>0</v>
      </c>
      <c r="AG37" s="1">
        <v>0</v>
      </c>
      <c r="AH37" s="1">
        <v>0</v>
      </c>
      <c r="AI37" s="1">
        <v>1</v>
      </c>
      <c r="AJ37" s="1">
        <v>2</v>
      </c>
      <c r="AK37" s="1">
        <v>1</v>
      </c>
      <c r="AL37" s="1">
        <v>27</v>
      </c>
      <c r="AM37" s="1">
        <v>0</v>
      </c>
      <c r="AN37" s="1">
        <v>1</v>
      </c>
      <c r="AO37" s="1">
        <v>0</v>
      </c>
      <c r="AP37" s="1">
        <v>15</v>
      </c>
      <c r="AQ37" s="1">
        <v>2</v>
      </c>
      <c r="AT37" s="1">
        <v>120</v>
      </c>
      <c r="AU37" s="1">
        <v>1.6666666666666601</v>
      </c>
      <c r="AV37" s="1">
        <v>0.83333333333333304</v>
      </c>
      <c r="AW37" s="1">
        <v>12.5</v>
      </c>
      <c r="AX37" s="1">
        <v>0.83333333333333304</v>
      </c>
      <c r="AY37" s="1">
        <v>95.8333333333333</v>
      </c>
      <c r="AZ37" s="1">
        <v>73.3333333333333</v>
      </c>
      <c r="BA37" s="1">
        <v>2</v>
      </c>
      <c r="BB37" s="1" t="s">
        <v>128</v>
      </c>
      <c r="BC37" s="1" t="s">
        <v>124</v>
      </c>
      <c r="BD37" s="1" t="s">
        <v>124</v>
      </c>
      <c r="BE37" s="1" t="s">
        <v>138</v>
      </c>
      <c r="BF37" s="1" t="s">
        <v>434</v>
      </c>
      <c r="BG37" s="1" t="s">
        <v>520</v>
      </c>
      <c r="BH37" s="1" t="s">
        <v>135</v>
      </c>
      <c r="BI37" s="1" t="s">
        <v>708</v>
      </c>
      <c r="BJ37" s="1" t="s">
        <v>131</v>
      </c>
      <c r="BT37" s="1">
        <v>10</v>
      </c>
      <c r="BU37" s="1">
        <v>5</v>
      </c>
      <c r="BV37" s="1">
        <v>60</v>
      </c>
      <c r="BW37" s="1">
        <v>25</v>
      </c>
      <c r="BX37" s="1">
        <v>0</v>
      </c>
      <c r="BY37" s="1" t="s">
        <v>228</v>
      </c>
      <c r="BZ37" s="1" t="s">
        <v>104</v>
      </c>
      <c r="CA37" s="1" t="s">
        <v>228</v>
      </c>
      <c r="CB37" s="1" t="s">
        <v>228</v>
      </c>
      <c r="CC37" s="1" t="s">
        <v>104</v>
      </c>
      <c r="CD37" s="1" t="s">
        <v>228</v>
      </c>
      <c r="CE37" s="1" t="s">
        <v>228</v>
      </c>
      <c r="CF37" s="1" t="s">
        <v>228</v>
      </c>
      <c r="CH37" s="1" t="s">
        <v>104</v>
      </c>
      <c r="CI37" s="1" t="s">
        <v>681</v>
      </c>
      <c r="CJ37" s="1" t="s">
        <v>228</v>
      </c>
      <c r="CK37" s="1" t="s">
        <v>103</v>
      </c>
      <c r="CL37" s="1" t="s">
        <v>228</v>
      </c>
      <c r="CO37" s="1" t="s">
        <v>709</v>
      </c>
      <c r="CP37" s="1" t="s">
        <v>710</v>
      </c>
      <c r="CR37" s="1" t="s">
        <v>445</v>
      </c>
      <c r="CS37" s="1" t="s">
        <v>711</v>
      </c>
    </row>
    <row r="38" spans="1:97" ht="12.6" customHeight="1" thickBot="1" x14ac:dyDescent="0.25">
      <c r="A38" s="1" t="s">
        <v>161</v>
      </c>
      <c r="B38" s="1" t="s">
        <v>89</v>
      </c>
      <c r="C38" s="1" t="s">
        <v>90</v>
      </c>
      <c r="D38" s="1" t="s">
        <v>162</v>
      </c>
      <c r="E38" s="1" t="s">
        <v>703</v>
      </c>
      <c r="F38" s="54" t="s">
        <v>712</v>
      </c>
      <c r="G38" s="52">
        <v>39.215550999999998</v>
      </c>
      <c r="H38" s="53">
        <v>-77.536889000000002</v>
      </c>
      <c r="I38" s="1" t="s">
        <v>352</v>
      </c>
      <c r="J38" s="2">
        <v>44997</v>
      </c>
      <c r="K38" s="1">
        <v>4</v>
      </c>
      <c r="L38" s="1" t="s">
        <v>244</v>
      </c>
      <c r="M38" s="1" t="s">
        <v>713</v>
      </c>
      <c r="O38" s="1">
        <v>3</v>
      </c>
      <c r="P38" s="1">
        <v>3</v>
      </c>
      <c r="Q38" s="1" t="s">
        <v>122</v>
      </c>
      <c r="R38" s="1" t="s">
        <v>541</v>
      </c>
      <c r="S38" s="1" t="s">
        <v>714</v>
      </c>
      <c r="T38" s="1">
        <v>90</v>
      </c>
      <c r="U38" s="1">
        <v>90</v>
      </c>
      <c r="V38" s="1">
        <v>90</v>
      </c>
      <c r="W38" s="1">
        <v>90</v>
      </c>
      <c r="X38" s="1" t="s">
        <v>715</v>
      </c>
      <c r="Y38" s="1">
        <v>58</v>
      </c>
      <c r="Z38" s="1">
        <v>0</v>
      </c>
      <c r="AA38" s="1">
        <v>0</v>
      </c>
      <c r="AB38" s="1">
        <v>0</v>
      </c>
      <c r="AC38" s="1">
        <v>0</v>
      </c>
      <c r="AD38" s="1">
        <v>13</v>
      </c>
      <c r="AE38" s="1">
        <v>8</v>
      </c>
      <c r="AF38" s="1">
        <v>31</v>
      </c>
      <c r="AG38" s="1">
        <v>0</v>
      </c>
      <c r="AH38" s="1">
        <v>0</v>
      </c>
      <c r="AI38" s="1">
        <v>3</v>
      </c>
      <c r="AJ38" s="1">
        <v>6</v>
      </c>
      <c r="AK38" s="1">
        <v>135</v>
      </c>
      <c r="AL38" s="1">
        <v>37</v>
      </c>
      <c r="AM38" s="1">
        <v>17</v>
      </c>
      <c r="AN38" s="1">
        <v>10</v>
      </c>
      <c r="AO38" s="1">
        <v>0</v>
      </c>
      <c r="AP38" s="1">
        <v>3</v>
      </c>
      <c r="AR38" s="1">
        <v>20</v>
      </c>
      <c r="AS38" s="1" t="s">
        <v>716</v>
      </c>
      <c r="AT38" s="1">
        <v>341</v>
      </c>
      <c r="AU38" s="1">
        <v>13.1964809384164</v>
      </c>
      <c r="AV38" s="1">
        <v>0.87976539589442804</v>
      </c>
      <c r="AW38" s="1">
        <v>0.87976539589442804</v>
      </c>
      <c r="AX38" s="1">
        <v>39.5894428152492</v>
      </c>
      <c r="AY38" s="1">
        <v>37.536656891495603</v>
      </c>
      <c r="AZ38" s="1">
        <v>21.700879765395801</v>
      </c>
      <c r="BA38" s="1">
        <v>7</v>
      </c>
      <c r="BB38" s="1" t="s">
        <v>128</v>
      </c>
      <c r="BC38" s="1" t="s">
        <v>124</v>
      </c>
      <c r="BD38" s="1" t="s">
        <v>124</v>
      </c>
      <c r="BE38" s="1" t="s">
        <v>236</v>
      </c>
      <c r="BF38" s="1" t="s">
        <v>146</v>
      </c>
      <c r="BG38" s="1" t="s">
        <v>124</v>
      </c>
      <c r="BH38" s="1" t="s">
        <v>135</v>
      </c>
      <c r="BI38" s="1" t="s">
        <v>717</v>
      </c>
      <c r="BJ38" s="1" t="s">
        <v>131</v>
      </c>
      <c r="BT38" s="1">
        <v>10</v>
      </c>
      <c r="BU38" s="1">
        <v>5</v>
      </c>
      <c r="BV38" s="1">
        <v>50</v>
      </c>
      <c r="BW38" s="1">
        <v>35</v>
      </c>
      <c r="BX38" s="1">
        <v>0</v>
      </c>
      <c r="BY38" s="1" t="s">
        <v>228</v>
      </c>
      <c r="BZ38" s="1" t="s">
        <v>104</v>
      </c>
      <c r="CA38" s="1" t="s">
        <v>228</v>
      </c>
      <c r="CB38" s="1" t="s">
        <v>228</v>
      </c>
      <c r="CC38" s="1" t="s">
        <v>104</v>
      </c>
      <c r="CD38" s="1" t="s">
        <v>228</v>
      </c>
      <c r="CE38" s="1" t="s">
        <v>228</v>
      </c>
      <c r="CF38" s="1" t="s">
        <v>228</v>
      </c>
      <c r="CH38" s="1" t="s">
        <v>103</v>
      </c>
      <c r="CI38" s="1" t="s">
        <v>681</v>
      </c>
      <c r="CJ38" s="1" t="s">
        <v>228</v>
      </c>
      <c r="CK38" s="1" t="s">
        <v>111</v>
      </c>
      <c r="CL38" s="1" t="s">
        <v>228</v>
      </c>
      <c r="CO38" s="1" t="s">
        <v>148</v>
      </c>
      <c r="CP38" s="1" t="s">
        <v>217</v>
      </c>
      <c r="CR38" s="1" t="s">
        <v>445</v>
      </c>
      <c r="CS38" s="1" t="s">
        <v>718</v>
      </c>
    </row>
    <row r="39" spans="1:97" ht="12.6" customHeight="1" thickBot="1" x14ac:dyDescent="0.25">
      <c r="A39" s="1" t="s">
        <v>161</v>
      </c>
      <c r="B39" s="1" t="s">
        <v>89</v>
      </c>
      <c r="C39" s="1" t="s">
        <v>90</v>
      </c>
      <c r="D39" s="1" t="s">
        <v>162</v>
      </c>
      <c r="E39" s="1" t="s">
        <v>246</v>
      </c>
      <c r="F39" s="1" t="s">
        <v>247</v>
      </c>
      <c r="G39" s="52">
        <v>39.196197570000002</v>
      </c>
      <c r="H39" s="53">
        <v>-77.747030800000005</v>
      </c>
      <c r="I39" s="1" t="s">
        <v>248</v>
      </c>
      <c r="J39" s="2">
        <v>45053</v>
      </c>
      <c r="K39" s="1">
        <v>2</v>
      </c>
      <c r="L39" s="1" t="s">
        <v>244</v>
      </c>
      <c r="M39" s="1" t="s">
        <v>719</v>
      </c>
      <c r="O39" s="1">
        <v>10</v>
      </c>
      <c r="P39" s="1">
        <v>8</v>
      </c>
      <c r="Q39" s="1" t="s">
        <v>122</v>
      </c>
      <c r="R39" s="1" t="s">
        <v>541</v>
      </c>
      <c r="S39" s="1" t="s">
        <v>720</v>
      </c>
      <c r="T39" s="1">
        <v>90</v>
      </c>
      <c r="X39" s="1" t="s">
        <v>721</v>
      </c>
      <c r="Y39" s="1">
        <v>0</v>
      </c>
      <c r="Z39" s="1">
        <v>13</v>
      </c>
      <c r="AA39" s="1">
        <v>0</v>
      </c>
      <c r="AB39" s="1">
        <v>0</v>
      </c>
      <c r="AC39" s="1">
        <v>0</v>
      </c>
      <c r="AD39" s="1">
        <v>1</v>
      </c>
      <c r="AE39" s="1">
        <v>8</v>
      </c>
      <c r="AF39" s="1">
        <v>48</v>
      </c>
      <c r="AG39" s="1">
        <v>1</v>
      </c>
      <c r="AH39" s="1">
        <v>0</v>
      </c>
      <c r="AI39" s="1">
        <v>3</v>
      </c>
      <c r="AJ39" s="1">
        <v>5</v>
      </c>
      <c r="AK39" s="1">
        <v>114</v>
      </c>
      <c r="AL39" s="1">
        <v>87</v>
      </c>
      <c r="AM39" s="1">
        <v>22</v>
      </c>
      <c r="AN39" s="1">
        <v>3</v>
      </c>
      <c r="AO39" s="1">
        <v>0</v>
      </c>
      <c r="AP39" s="1">
        <v>1</v>
      </c>
      <c r="AQ39" s="1">
        <v>0</v>
      </c>
      <c r="AR39" s="1">
        <v>4</v>
      </c>
      <c r="AT39" s="1">
        <v>310</v>
      </c>
      <c r="AU39" s="1">
        <v>19.677419354838701</v>
      </c>
      <c r="AV39" s="1">
        <v>0.967741935483871</v>
      </c>
      <c r="AW39" s="1">
        <v>0.32258064516128998</v>
      </c>
      <c r="AX39" s="1">
        <v>36.774193548386997</v>
      </c>
      <c r="AY39" s="1">
        <v>40.322580645161203</v>
      </c>
      <c r="AZ39" s="1">
        <v>4.8387096774193497</v>
      </c>
      <c r="BA39" s="1">
        <v>10</v>
      </c>
      <c r="BB39" s="1" t="s">
        <v>167</v>
      </c>
      <c r="BC39" s="1" t="s">
        <v>124</v>
      </c>
      <c r="BD39" s="1" t="s">
        <v>722</v>
      </c>
      <c r="BE39" s="1" t="s">
        <v>138</v>
      </c>
      <c r="BF39" s="1" t="s">
        <v>434</v>
      </c>
      <c r="BG39" s="1" t="s">
        <v>124</v>
      </c>
      <c r="BH39" s="1" t="s">
        <v>140</v>
      </c>
      <c r="BI39" s="1" t="s">
        <v>723</v>
      </c>
      <c r="BJ39" s="1" t="s">
        <v>98</v>
      </c>
      <c r="BK39" s="1">
        <v>50</v>
      </c>
      <c r="BL39" s="1" t="s">
        <v>132</v>
      </c>
      <c r="BT39" s="1">
        <v>10</v>
      </c>
      <c r="BU39" s="1">
        <v>5</v>
      </c>
      <c r="BV39" s="1">
        <v>5</v>
      </c>
      <c r="BW39" s="1">
        <v>80</v>
      </c>
      <c r="BX39" s="1">
        <v>0</v>
      </c>
      <c r="BY39" s="1" t="s">
        <v>228</v>
      </c>
      <c r="BZ39" s="1" t="s">
        <v>228</v>
      </c>
      <c r="CA39" s="1" t="s">
        <v>228</v>
      </c>
      <c r="CB39" s="1" t="s">
        <v>228</v>
      </c>
      <c r="CC39" s="1" t="s">
        <v>228</v>
      </c>
      <c r="CD39" s="1" t="s">
        <v>228</v>
      </c>
      <c r="CE39" s="1" t="s">
        <v>228</v>
      </c>
      <c r="CF39" s="1" t="s">
        <v>228</v>
      </c>
      <c r="CH39" s="1" t="s">
        <v>228</v>
      </c>
      <c r="CJ39" s="1" t="s">
        <v>228</v>
      </c>
      <c r="CK39" s="1" t="s">
        <v>111</v>
      </c>
      <c r="CL39" s="1" t="s">
        <v>111</v>
      </c>
      <c r="CO39" s="1" t="s">
        <v>724</v>
      </c>
      <c r="CP39" s="1" t="s">
        <v>725</v>
      </c>
      <c r="CQ39" s="1" t="s">
        <v>132</v>
      </c>
      <c r="CS39" s="1" t="s">
        <v>726</v>
      </c>
    </row>
    <row r="40" spans="1:97" ht="12.6" customHeight="1" x14ac:dyDescent="0.2">
      <c r="A40" s="1" t="s">
        <v>161</v>
      </c>
      <c r="B40" s="1" t="s">
        <v>89</v>
      </c>
      <c r="C40" s="1" t="s">
        <v>90</v>
      </c>
      <c r="D40" s="1" t="s">
        <v>162</v>
      </c>
      <c r="E40" s="1" t="s">
        <v>225</v>
      </c>
      <c r="F40" s="1" t="s">
        <v>226</v>
      </c>
      <c r="G40" s="8">
        <v>39.114984999999997</v>
      </c>
      <c r="H40" s="9">
        <v>-77.571546999999995</v>
      </c>
      <c r="I40" s="1" t="s">
        <v>227</v>
      </c>
      <c r="J40" s="2">
        <v>45038</v>
      </c>
      <c r="K40" s="1">
        <v>3</v>
      </c>
      <c r="L40" s="1" t="s">
        <v>244</v>
      </c>
      <c r="M40" s="1" t="s">
        <v>727</v>
      </c>
      <c r="O40" s="1">
        <v>6</v>
      </c>
      <c r="P40" s="1">
        <v>4</v>
      </c>
      <c r="Q40" s="1" t="s">
        <v>214</v>
      </c>
      <c r="R40" s="1" t="s">
        <v>728</v>
      </c>
      <c r="S40" s="1" t="s">
        <v>575</v>
      </c>
      <c r="T40" s="1">
        <v>90</v>
      </c>
      <c r="X40" s="1" t="s">
        <v>729</v>
      </c>
      <c r="Y40" s="1">
        <v>0</v>
      </c>
      <c r="Z40" s="1">
        <v>11</v>
      </c>
      <c r="AA40" s="1">
        <v>0</v>
      </c>
      <c r="AB40" s="1">
        <v>0</v>
      </c>
      <c r="AC40" s="1">
        <v>0</v>
      </c>
      <c r="AD40" s="1">
        <v>0</v>
      </c>
      <c r="AE40" s="1">
        <v>2</v>
      </c>
      <c r="AF40" s="1">
        <v>1</v>
      </c>
      <c r="AG40" s="1">
        <v>0</v>
      </c>
      <c r="AH40" s="1">
        <v>0</v>
      </c>
      <c r="AI40" s="1">
        <v>0</v>
      </c>
      <c r="AJ40" s="1">
        <v>1</v>
      </c>
      <c r="AK40" s="1">
        <v>11</v>
      </c>
      <c r="AL40" s="1">
        <v>185</v>
      </c>
      <c r="AM40" s="1">
        <v>0</v>
      </c>
      <c r="AN40" s="1">
        <v>0</v>
      </c>
      <c r="AO40" s="1">
        <v>0</v>
      </c>
      <c r="AP40" s="1">
        <v>0</v>
      </c>
      <c r="AQ40" s="1">
        <v>1</v>
      </c>
      <c r="AT40" s="1">
        <v>212</v>
      </c>
      <c r="AU40" s="1">
        <v>1.88679245283018</v>
      </c>
      <c r="AV40" s="1">
        <v>0</v>
      </c>
      <c r="AW40" s="1">
        <v>0</v>
      </c>
      <c r="AX40" s="1">
        <v>5.1886792452830104</v>
      </c>
      <c r="AY40" s="1">
        <v>92.924528301886795</v>
      </c>
      <c r="AZ40" s="1">
        <v>5.6603773584905603</v>
      </c>
      <c r="BA40" s="1">
        <v>6</v>
      </c>
      <c r="BB40" s="1" t="s">
        <v>128</v>
      </c>
      <c r="BC40" s="1" t="s">
        <v>129</v>
      </c>
      <c r="BD40" s="1" t="s">
        <v>730</v>
      </c>
      <c r="BE40" s="1" t="s">
        <v>130</v>
      </c>
      <c r="BF40" s="1" t="s">
        <v>146</v>
      </c>
      <c r="BG40" s="1" t="s">
        <v>731</v>
      </c>
      <c r="BI40" s="1" t="s">
        <v>249</v>
      </c>
      <c r="BJ40" s="1" t="s">
        <v>158</v>
      </c>
      <c r="BL40" s="1" t="s">
        <v>132</v>
      </c>
      <c r="BM40" s="1">
        <v>15</v>
      </c>
      <c r="BO40" s="1">
        <v>10</v>
      </c>
      <c r="BQ40" s="1">
        <v>75</v>
      </c>
      <c r="BT40" s="1">
        <v>10</v>
      </c>
      <c r="BV40" s="1">
        <v>5</v>
      </c>
      <c r="BW40" s="1">
        <v>10</v>
      </c>
      <c r="BX40" s="1">
        <v>75</v>
      </c>
      <c r="BY40" s="1" t="s">
        <v>228</v>
      </c>
      <c r="BZ40" s="1" t="s">
        <v>103</v>
      </c>
      <c r="CA40" s="1" t="s">
        <v>228</v>
      </c>
      <c r="CB40" s="1" t="s">
        <v>228</v>
      </c>
      <c r="CC40" s="1" t="s">
        <v>111</v>
      </c>
      <c r="CD40" s="1" t="s">
        <v>228</v>
      </c>
      <c r="CE40" s="1" t="s">
        <v>103</v>
      </c>
      <c r="CF40" s="1" t="s">
        <v>228</v>
      </c>
      <c r="CH40" s="1" t="s">
        <v>228</v>
      </c>
      <c r="CJ40" s="1" t="s">
        <v>103</v>
      </c>
      <c r="CK40" s="1" t="s">
        <v>103</v>
      </c>
      <c r="CL40" s="1" t="s">
        <v>103</v>
      </c>
      <c r="CP40" s="1" t="s">
        <v>732</v>
      </c>
      <c r="CQ40" s="1" t="s">
        <v>142</v>
      </c>
      <c r="CS40" s="1" t="s">
        <v>733</v>
      </c>
    </row>
    <row r="41" spans="1:97" ht="12.6" customHeight="1" thickBot="1" x14ac:dyDescent="0.25">
      <c r="A41" s="1" t="s">
        <v>161</v>
      </c>
      <c r="B41" s="1" t="s">
        <v>89</v>
      </c>
      <c r="C41" s="1" t="s">
        <v>90</v>
      </c>
      <c r="D41" s="1" t="s">
        <v>162</v>
      </c>
      <c r="E41" s="1" t="s">
        <v>225</v>
      </c>
      <c r="F41" s="1" t="s">
        <v>226</v>
      </c>
      <c r="G41" s="10">
        <v>39.114984999999997</v>
      </c>
      <c r="H41" s="11">
        <v>-77.571546999999995</v>
      </c>
      <c r="I41" s="1" t="s">
        <v>227</v>
      </c>
      <c r="J41" s="2">
        <v>45199</v>
      </c>
      <c r="K41" s="1">
        <v>3</v>
      </c>
      <c r="L41" s="1" t="s">
        <v>244</v>
      </c>
      <c r="M41" s="1" t="s">
        <v>727</v>
      </c>
      <c r="O41" s="1">
        <v>5</v>
      </c>
      <c r="P41" s="1">
        <v>3.5</v>
      </c>
      <c r="Q41" s="1" t="s">
        <v>214</v>
      </c>
      <c r="R41" s="1" t="s">
        <v>734</v>
      </c>
      <c r="S41" s="1" t="s">
        <v>159</v>
      </c>
      <c r="T41" s="1">
        <v>90</v>
      </c>
      <c r="U41" s="1">
        <v>90</v>
      </c>
      <c r="X41" s="1" t="s">
        <v>735</v>
      </c>
      <c r="Y41" s="1">
        <v>74</v>
      </c>
      <c r="Z41" s="1">
        <v>106</v>
      </c>
      <c r="AA41" s="1">
        <v>1</v>
      </c>
      <c r="AB41" s="1">
        <v>0</v>
      </c>
      <c r="AC41" s="1">
        <v>0</v>
      </c>
      <c r="AD41" s="1">
        <v>0</v>
      </c>
      <c r="AE41" s="1">
        <v>0</v>
      </c>
      <c r="AF41" s="1">
        <v>1</v>
      </c>
      <c r="AG41" s="1">
        <v>2</v>
      </c>
      <c r="AH41" s="1">
        <v>0</v>
      </c>
      <c r="AI41" s="1">
        <v>0</v>
      </c>
      <c r="AJ41" s="1">
        <v>2</v>
      </c>
      <c r="AK41" s="1">
        <v>25</v>
      </c>
      <c r="AL41" s="1">
        <v>7</v>
      </c>
      <c r="AM41" s="1">
        <v>0</v>
      </c>
      <c r="AN41" s="1">
        <v>4</v>
      </c>
      <c r="AO41" s="1">
        <v>1</v>
      </c>
      <c r="AP41" s="1">
        <v>0</v>
      </c>
      <c r="AQ41" s="1">
        <v>16</v>
      </c>
      <c r="AR41" s="1">
        <v>0</v>
      </c>
      <c r="AT41" s="1">
        <v>239</v>
      </c>
      <c r="AU41" s="1">
        <v>1.2552301255230101</v>
      </c>
      <c r="AV41" s="1">
        <v>0</v>
      </c>
      <c r="AW41" s="1">
        <v>0</v>
      </c>
      <c r="AX41" s="1">
        <v>10.4602510460251</v>
      </c>
      <c r="AY41" s="1">
        <v>86.192468619246796</v>
      </c>
      <c r="AZ41" s="1">
        <v>82.845188284518798</v>
      </c>
      <c r="BA41" s="1">
        <v>6</v>
      </c>
      <c r="BB41" s="1" t="s">
        <v>128</v>
      </c>
      <c r="BC41" s="1" t="s">
        <v>129</v>
      </c>
      <c r="BD41" s="1" t="s">
        <v>736</v>
      </c>
      <c r="BE41" s="1" t="s">
        <v>138</v>
      </c>
      <c r="BF41" s="1" t="s">
        <v>146</v>
      </c>
      <c r="BG41" s="1" t="s">
        <v>124</v>
      </c>
      <c r="BH41" s="1" t="s">
        <v>135</v>
      </c>
      <c r="BI41" s="1" t="s">
        <v>147</v>
      </c>
      <c r="BJ41" s="1" t="s">
        <v>158</v>
      </c>
      <c r="BL41" s="1" t="s">
        <v>132</v>
      </c>
      <c r="BM41" s="1">
        <v>5</v>
      </c>
      <c r="BN41" s="1">
        <v>0</v>
      </c>
      <c r="BO41" s="1">
        <v>20</v>
      </c>
      <c r="BP41" s="1">
        <v>0</v>
      </c>
      <c r="BQ41" s="1">
        <v>75</v>
      </c>
      <c r="BR41" s="1">
        <v>0</v>
      </c>
      <c r="BT41" s="1">
        <v>0</v>
      </c>
      <c r="BU41" s="1">
        <v>0</v>
      </c>
      <c r="BV41" s="1">
        <v>2</v>
      </c>
      <c r="BW41" s="1">
        <v>15</v>
      </c>
      <c r="BX41" s="1">
        <v>83</v>
      </c>
      <c r="BY41" s="1" t="s">
        <v>228</v>
      </c>
      <c r="BZ41" s="1" t="s">
        <v>103</v>
      </c>
      <c r="CA41" s="1" t="s">
        <v>228</v>
      </c>
      <c r="CB41" s="1" t="s">
        <v>228</v>
      </c>
      <c r="CC41" s="1" t="s">
        <v>111</v>
      </c>
      <c r="CD41" s="1" t="s">
        <v>103</v>
      </c>
      <c r="CE41" s="1" t="s">
        <v>103</v>
      </c>
      <c r="CF41" s="1" t="s">
        <v>228</v>
      </c>
      <c r="CH41" s="1" t="s">
        <v>228</v>
      </c>
      <c r="CJ41" s="1" t="s">
        <v>228</v>
      </c>
      <c r="CK41" s="1" t="s">
        <v>228</v>
      </c>
      <c r="CL41" s="1" t="s">
        <v>228</v>
      </c>
      <c r="CO41" s="1" t="s">
        <v>737</v>
      </c>
      <c r="CQ41" s="1" t="s">
        <v>142</v>
      </c>
      <c r="CS41" s="1" t="s">
        <v>738</v>
      </c>
    </row>
    <row r="42" spans="1:97" ht="12.6" customHeight="1" thickBot="1" x14ac:dyDescent="0.25">
      <c r="A42" s="1" t="s">
        <v>161</v>
      </c>
      <c r="B42" s="1" t="s">
        <v>89</v>
      </c>
      <c r="C42" s="1" t="s">
        <v>90</v>
      </c>
      <c r="D42" s="1" t="s">
        <v>162</v>
      </c>
      <c r="E42" s="1" t="s">
        <v>739</v>
      </c>
      <c r="F42" s="1" t="s">
        <v>740</v>
      </c>
      <c r="G42" s="52">
        <v>39.177863000000002</v>
      </c>
      <c r="H42" s="53">
        <v>-77.530458999999993</v>
      </c>
      <c r="I42" s="1" t="s">
        <v>369</v>
      </c>
      <c r="J42" s="2">
        <v>45005</v>
      </c>
      <c r="K42" s="1">
        <v>3</v>
      </c>
      <c r="L42" s="1" t="s">
        <v>244</v>
      </c>
      <c r="M42" s="1" t="s">
        <v>741</v>
      </c>
      <c r="O42" s="1">
        <v>24</v>
      </c>
      <c r="P42" s="1">
        <v>7</v>
      </c>
      <c r="Q42" s="1" t="s">
        <v>122</v>
      </c>
      <c r="R42" s="1" t="s">
        <v>742</v>
      </c>
      <c r="S42" s="1" t="s">
        <v>559</v>
      </c>
      <c r="T42" s="1">
        <v>20</v>
      </c>
      <c r="Y42" s="1">
        <v>0</v>
      </c>
      <c r="Z42" s="1">
        <v>11</v>
      </c>
      <c r="AA42" s="1">
        <v>0</v>
      </c>
      <c r="AB42" s="1">
        <v>0</v>
      </c>
      <c r="AC42" s="1">
        <v>0</v>
      </c>
      <c r="AD42" s="1">
        <v>0</v>
      </c>
      <c r="AE42" s="1">
        <v>6</v>
      </c>
      <c r="AF42" s="1">
        <v>77</v>
      </c>
      <c r="AG42" s="1">
        <v>2</v>
      </c>
      <c r="AH42" s="1">
        <v>1</v>
      </c>
      <c r="AI42" s="1">
        <v>4</v>
      </c>
      <c r="AJ42" s="1">
        <v>34</v>
      </c>
      <c r="AK42" s="1">
        <v>42</v>
      </c>
      <c r="AL42" s="1">
        <v>30</v>
      </c>
      <c r="AM42" s="1">
        <v>1</v>
      </c>
      <c r="AT42" s="1">
        <v>208</v>
      </c>
      <c r="AU42" s="1">
        <v>56.25</v>
      </c>
      <c r="AV42" s="1">
        <v>1.92307692307692</v>
      </c>
      <c r="AW42" s="1">
        <v>0</v>
      </c>
      <c r="AX42" s="1">
        <v>20.192307692307601</v>
      </c>
      <c r="AY42" s="1">
        <v>21.1538461538461</v>
      </c>
      <c r="AZ42" s="1">
        <v>5.2884615384615303</v>
      </c>
      <c r="BA42" s="1">
        <v>12</v>
      </c>
      <c r="BB42" s="1" t="s">
        <v>167</v>
      </c>
      <c r="BC42" s="1" t="s">
        <v>178</v>
      </c>
      <c r="BD42" s="1" t="s">
        <v>124</v>
      </c>
      <c r="BE42" s="1" t="s">
        <v>138</v>
      </c>
      <c r="BF42" s="1" t="s">
        <v>743</v>
      </c>
      <c r="BG42" s="1" t="s">
        <v>124</v>
      </c>
      <c r="BH42" s="1" t="s">
        <v>135</v>
      </c>
      <c r="BI42" s="1" t="s">
        <v>156</v>
      </c>
      <c r="BJ42" s="1" t="s">
        <v>131</v>
      </c>
      <c r="BL42" s="1" t="s">
        <v>744</v>
      </c>
      <c r="BM42" s="1">
        <v>30</v>
      </c>
      <c r="BN42" s="1">
        <v>10</v>
      </c>
      <c r="BO42" s="1">
        <v>20</v>
      </c>
      <c r="BP42" s="1">
        <v>20</v>
      </c>
      <c r="BQ42" s="1">
        <v>20</v>
      </c>
      <c r="BT42" s="1">
        <v>5</v>
      </c>
      <c r="BU42" s="1">
        <v>25</v>
      </c>
      <c r="BV42" s="1">
        <v>30</v>
      </c>
      <c r="BW42" s="1">
        <v>40</v>
      </c>
      <c r="CH42" s="1" t="s">
        <v>745</v>
      </c>
      <c r="CL42" s="1" t="s">
        <v>745</v>
      </c>
      <c r="CO42" s="1" t="s">
        <v>148</v>
      </c>
      <c r="CQ42" s="1" t="s">
        <v>142</v>
      </c>
      <c r="CR42" s="1" t="s">
        <v>746</v>
      </c>
      <c r="CS42" s="1" t="s">
        <v>747</v>
      </c>
    </row>
    <row r="43" spans="1:97" ht="12.6" customHeight="1" thickBot="1" x14ac:dyDescent="0.25">
      <c r="A43" s="1" t="s">
        <v>748</v>
      </c>
      <c r="B43" s="1" t="s">
        <v>89</v>
      </c>
      <c r="C43" s="1" t="s">
        <v>90</v>
      </c>
      <c r="D43" s="1" t="s">
        <v>162</v>
      </c>
      <c r="E43" s="1" t="s">
        <v>304</v>
      </c>
      <c r="F43" s="1" t="s">
        <v>749</v>
      </c>
      <c r="G43" s="52">
        <v>38.975580999999998</v>
      </c>
      <c r="H43" s="53">
        <v>-77.651139000000001</v>
      </c>
      <c r="I43" s="1" t="s">
        <v>367</v>
      </c>
      <c r="J43" s="2">
        <v>45043</v>
      </c>
      <c r="K43" s="1">
        <v>2</v>
      </c>
      <c r="L43" s="1" t="s">
        <v>185</v>
      </c>
      <c r="M43" s="1" t="s">
        <v>196</v>
      </c>
      <c r="O43" s="1">
        <v>17</v>
      </c>
      <c r="P43" s="1">
        <v>6</v>
      </c>
      <c r="Q43" s="1" t="s">
        <v>214</v>
      </c>
      <c r="R43" s="1" t="s">
        <v>750</v>
      </c>
      <c r="S43" s="1" t="s">
        <v>751</v>
      </c>
      <c r="T43" s="1">
        <v>90</v>
      </c>
      <c r="U43" s="1">
        <v>90</v>
      </c>
      <c r="X43" s="1" t="s">
        <v>752</v>
      </c>
      <c r="Y43" s="1">
        <v>7</v>
      </c>
      <c r="Z43" s="1">
        <v>0</v>
      </c>
      <c r="AA43" s="1">
        <v>0</v>
      </c>
      <c r="AB43" s="1">
        <v>0</v>
      </c>
      <c r="AC43" s="1">
        <v>0</v>
      </c>
      <c r="AD43" s="1">
        <v>0</v>
      </c>
      <c r="AE43" s="1">
        <v>62</v>
      </c>
      <c r="AF43" s="1">
        <v>84</v>
      </c>
      <c r="AG43" s="1">
        <v>17</v>
      </c>
      <c r="AH43" s="1">
        <v>3</v>
      </c>
      <c r="AI43" s="1">
        <v>0</v>
      </c>
      <c r="AJ43" s="1">
        <v>0</v>
      </c>
      <c r="AK43" s="1">
        <v>6</v>
      </c>
      <c r="AL43" s="1">
        <v>47</v>
      </c>
      <c r="AM43" s="1">
        <v>2</v>
      </c>
      <c r="AN43" s="1">
        <v>3</v>
      </c>
      <c r="AO43" s="1">
        <v>0</v>
      </c>
      <c r="AP43" s="1">
        <v>0</v>
      </c>
      <c r="AQ43" s="1">
        <v>3</v>
      </c>
      <c r="AT43" s="1">
        <v>234</v>
      </c>
      <c r="AU43" s="1">
        <v>62.393162393162299</v>
      </c>
      <c r="AV43" s="1">
        <v>0</v>
      </c>
      <c r="AW43" s="1">
        <v>0</v>
      </c>
      <c r="AX43" s="1">
        <v>2.5641025641025599</v>
      </c>
      <c r="AY43" s="1">
        <v>32.478632478632399</v>
      </c>
      <c r="AZ43" s="1">
        <v>4.2735042735042699</v>
      </c>
      <c r="BA43" s="1">
        <v>10</v>
      </c>
      <c r="BB43" s="1" t="s">
        <v>112</v>
      </c>
      <c r="BC43" s="1" t="s">
        <v>753</v>
      </c>
      <c r="BD43" s="1" t="s">
        <v>754</v>
      </c>
      <c r="BE43" s="1" t="s">
        <v>138</v>
      </c>
      <c r="BF43" s="1" t="s">
        <v>755</v>
      </c>
      <c r="BG43" s="1" t="s">
        <v>124</v>
      </c>
      <c r="BH43" s="1" t="s">
        <v>140</v>
      </c>
      <c r="BI43" s="1" t="s">
        <v>756</v>
      </c>
      <c r="BJ43" s="1" t="s">
        <v>131</v>
      </c>
      <c r="BK43" s="1">
        <v>25</v>
      </c>
      <c r="BL43" s="1" t="s">
        <v>132</v>
      </c>
      <c r="BM43" s="1">
        <v>10</v>
      </c>
      <c r="BN43" s="1">
        <v>10</v>
      </c>
      <c r="BO43" s="1">
        <v>45</v>
      </c>
      <c r="BP43" s="1">
        <v>30</v>
      </c>
      <c r="BQ43" s="1">
        <v>5</v>
      </c>
      <c r="BR43" s="1">
        <v>0</v>
      </c>
      <c r="BT43" s="1">
        <v>5</v>
      </c>
      <c r="BU43" s="1">
        <v>15</v>
      </c>
      <c r="BV43" s="1">
        <v>15</v>
      </c>
      <c r="BW43" s="1">
        <v>65</v>
      </c>
      <c r="BX43" s="1">
        <v>0</v>
      </c>
      <c r="BY43" s="1" t="s">
        <v>124</v>
      </c>
      <c r="BZ43" s="1" t="s">
        <v>124</v>
      </c>
      <c r="CA43" s="1" t="s">
        <v>124</v>
      </c>
      <c r="CB43" s="1" t="s">
        <v>124</v>
      </c>
      <c r="CC43" s="1" t="s">
        <v>757</v>
      </c>
      <c r="CD43" s="1" t="s">
        <v>124</v>
      </c>
      <c r="CE43" s="1" t="s">
        <v>124</v>
      </c>
      <c r="CF43" s="1" t="s">
        <v>124</v>
      </c>
      <c r="CG43" s="1" t="s">
        <v>758</v>
      </c>
      <c r="CH43" s="1" t="s">
        <v>127</v>
      </c>
      <c r="CI43" s="1" t="s">
        <v>759</v>
      </c>
      <c r="CJ43" s="1" t="s">
        <v>124</v>
      </c>
      <c r="CK43" s="1" t="s">
        <v>127</v>
      </c>
      <c r="CL43" s="1" t="s">
        <v>127</v>
      </c>
      <c r="CM43" s="1" t="s">
        <v>193</v>
      </c>
      <c r="CO43" s="1" t="s">
        <v>760</v>
      </c>
      <c r="CP43" s="1" t="s">
        <v>761</v>
      </c>
      <c r="CQ43" s="1" t="s">
        <v>127</v>
      </c>
      <c r="CR43" s="1" t="s">
        <v>762</v>
      </c>
      <c r="CS43" s="1" t="s">
        <v>763</v>
      </c>
    </row>
    <row r="44" spans="1:97" ht="12.6" customHeight="1" thickBot="1" x14ac:dyDescent="0.25">
      <c r="A44" s="1" t="s">
        <v>161</v>
      </c>
      <c r="B44" s="1" t="s">
        <v>89</v>
      </c>
      <c r="C44" s="1" t="s">
        <v>90</v>
      </c>
      <c r="D44" s="1" t="s">
        <v>162</v>
      </c>
      <c r="E44" s="1" t="s">
        <v>246</v>
      </c>
      <c r="F44" s="1" t="s">
        <v>764</v>
      </c>
      <c r="G44" s="52">
        <v>39.193939</v>
      </c>
      <c r="H44" s="53">
        <v>-77.667640000000006</v>
      </c>
      <c r="I44" s="1" t="s">
        <v>363</v>
      </c>
      <c r="J44" s="2">
        <v>45016</v>
      </c>
      <c r="K44" s="1">
        <v>3</v>
      </c>
      <c r="L44" s="1" t="s">
        <v>244</v>
      </c>
      <c r="M44" s="1" t="s">
        <v>765</v>
      </c>
      <c r="O44" s="1">
        <v>30</v>
      </c>
      <c r="P44" s="1">
        <v>12</v>
      </c>
      <c r="Q44" s="1" t="s">
        <v>122</v>
      </c>
      <c r="R44" s="1" t="s">
        <v>766</v>
      </c>
      <c r="S44" s="1" t="s">
        <v>458</v>
      </c>
      <c r="T44" s="1">
        <v>90</v>
      </c>
      <c r="X44" s="1" t="s">
        <v>767</v>
      </c>
      <c r="Y44" s="1">
        <v>4</v>
      </c>
      <c r="Z44" s="1">
        <v>7</v>
      </c>
      <c r="AA44" s="1">
        <v>0</v>
      </c>
      <c r="AB44" s="1">
        <v>0</v>
      </c>
      <c r="AC44" s="1">
        <v>0</v>
      </c>
      <c r="AD44" s="1">
        <v>0</v>
      </c>
      <c r="AE44" s="1">
        <v>9</v>
      </c>
      <c r="AF44" s="1">
        <v>36</v>
      </c>
      <c r="AG44" s="1">
        <v>1</v>
      </c>
      <c r="AH44" s="1">
        <v>0</v>
      </c>
      <c r="AI44" s="1">
        <v>41</v>
      </c>
      <c r="AJ44" s="1">
        <v>7</v>
      </c>
      <c r="AK44" s="1">
        <v>66</v>
      </c>
      <c r="AL44" s="1">
        <v>53</v>
      </c>
      <c r="AM44" s="1">
        <v>35</v>
      </c>
      <c r="AN44" s="1">
        <v>2</v>
      </c>
      <c r="AO44" s="1">
        <v>0</v>
      </c>
      <c r="AP44" s="1">
        <v>0</v>
      </c>
      <c r="AQ44" s="1">
        <v>1</v>
      </c>
      <c r="AR44" s="1">
        <v>7</v>
      </c>
      <c r="AS44" s="1" t="s">
        <v>768</v>
      </c>
      <c r="AT44" s="1">
        <v>269</v>
      </c>
      <c r="AU44" s="1">
        <v>19.3308550185873</v>
      </c>
      <c r="AV44" s="1">
        <v>15.2416356877323</v>
      </c>
      <c r="AW44" s="1">
        <v>0</v>
      </c>
      <c r="AX44" s="1">
        <v>24.535315985130101</v>
      </c>
      <c r="AY44" s="1">
        <v>37.546468401486898</v>
      </c>
      <c r="AZ44" s="1">
        <v>4.4609665427509197</v>
      </c>
      <c r="BA44" s="1">
        <v>11</v>
      </c>
      <c r="BB44" s="1" t="s">
        <v>167</v>
      </c>
      <c r="BC44" s="1" t="s">
        <v>144</v>
      </c>
      <c r="BD44" s="1" t="s">
        <v>769</v>
      </c>
      <c r="BE44" s="1" t="s">
        <v>138</v>
      </c>
      <c r="BF44" s="1" t="s">
        <v>146</v>
      </c>
      <c r="BG44" s="1" t="s">
        <v>124</v>
      </c>
      <c r="BH44" s="1" t="s">
        <v>135</v>
      </c>
      <c r="BI44" s="1" t="s">
        <v>156</v>
      </c>
      <c r="BJ44" s="1" t="s">
        <v>98</v>
      </c>
      <c r="BK44" s="1">
        <v>10</v>
      </c>
      <c r="BL44" s="1" t="s">
        <v>132</v>
      </c>
      <c r="BM44" s="1">
        <v>20</v>
      </c>
      <c r="BN44" s="1">
        <v>20</v>
      </c>
      <c r="BO44" s="1">
        <v>15</v>
      </c>
      <c r="BP44" s="1">
        <v>15</v>
      </c>
      <c r="BQ44" s="1">
        <v>10</v>
      </c>
      <c r="BT44" s="1">
        <v>5</v>
      </c>
      <c r="BU44" s="1">
        <v>10</v>
      </c>
      <c r="BV44" s="1">
        <v>15</v>
      </c>
      <c r="BW44" s="1">
        <v>30</v>
      </c>
      <c r="BX44" s="1">
        <v>40</v>
      </c>
      <c r="BY44" s="1" t="s">
        <v>228</v>
      </c>
      <c r="BZ44" s="1" t="s">
        <v>104</v>
      </c>
      <c r="CA44" s="1" t="s">
        <v>228</v>
      </c>
      <c r="CB44" s="1" t="s">
        <v>104</v>
      </c>
      <c r="CC44" s="1" t="s">
        <v>104</v>
      </c>
      <c r="CD44" s="1" t="s">
        <v>228</v>
      </c>
      <c r="CE44" s="1" t="s">
        <v>228</v>
      </c>
      <c r="CF44" s="1" t="s">
        <v>228</v>
      </c>
      <c r="CH44" s="1" t="s">
        <v>228</v>
      </c>
      <c r="CJ44" s="1" t="s">
        <v>228</v>
      </c>
      <c r="CK44" s="1" t="s">
        <v>104</v>
      </c>
      <c r="CL44" s="1" t="s">
        <v>228</v>
      </c>
      <c r="CO44" s="1" t="s">
        <v>124</v>
      </c>
      <c r="CP44" s="1" t="s">
        <v>770</v>
      </c>
      <c r="CQ44" s="1" t="s">
        <v>127</v>
      </c>
      <c r="CR44" s="1" t="s">
        <v>445</v>
      </c>
      <c r="CS44" s="1" t="s">
        <v>771</v>
      </c>
    </row>
    <row r="45" spans="1:97" ht="12.6" customHeight="1" x14ac:dyDescent="0.2">
      <c r="A45" s="1" t="s">
        <v>161</v>
      </c>
      <c r="B45" s="1" t="s">
        <v>89</v>
      </c>
      <c r="C45" s="1" t="s">
        <v>90</v>
      </c>
      <c r="D45" s="1" t="s">
        <v>162</v>
      </c>
      <c r="E45" s="1" t="s">
        <v>246</v>
      </c>
      <c r="F45" s="1" t="s">
        <v>772</v>
      </c>
      <c r="G45" s="8">
        <v>39.179282100000002</v>
      </c>
      <c r="H45" s="9">
        <v>-77.681607</v>
      </c>
      <c r="I45" s="1" t="s">
        <v>365</v>
      </c>
      <c r="J45" s="2">
        <v>45016</v>
      </c>
      <c r="K45" s="1">
        <v>2</v>
      </c>
      <c r="L45" s="1" t="s">
        <v>244</v>
      </c>
      <c r="M45" s="1" t="s">
        <v>449</v>
      </c>
      <c r="O45" s="1">
        <v>25</v>
      </c>
      <c r="P45" s="1">
        <v>8</v>
      </c>
      <c r="Q45" s="1" t="s">
        <v>122</v>
      </c>
      <c r="R45" s="1" t="s">
        <v>766</v>
      </c>
      <c r="S45" s="1" t="s">
        <v>773</v>
      </c>
      <c r="T45" s="1">
        <v>60</v>
      </c>
      <c r="X45" s="1" t="s">
        <v>774</v>
      </c>
      <c r="Y45" s="1">
        <v>38</v>
      </c>
      <c r="Z45" s="1">
        <v>115</v>
      </c>
      <c r="AA45" s="1">
        <v>0</v>
      </c>
      <c r="AB45" s="1">
        <v>0</v>
      </c>
      <c r="AC45" s="1">
        <v>0</v>
      </c>
      <c r="AD45" s="1">
        <v>0</v>
      </c>
      <c r="AE45" s="1">
        <v>0</v>
      </c>
      <c r="AF45" s="1">
        <v>11</v>
      </c>
      <c r="AG45" s="1">
        <v>0</v>
      </c>
      <c r="AH45" s="1">
        <v>3</v>
      </c>
      <c r="AI45" s="1">
        <v>46</v>
      </c>
      <c r="AJ45" s="1">
        <v>28</v>
      </c>
      <c r="AK45" s="1">
        <v>303</v>
      </c>
      <c r="AL45" s="1">
        <v>41</v>
      </c>
      <c r="AM45" s="1">
        <v>2</v>
      </c>
      <c r="AN45" s="1">
        <v>2</v>
      </c>
      <c r="AO45" s="1">
        <v>0</v>
      </c>
      <c r="AP45" s="1">
        <v>0</v>
      </c>
      <c r="AQ45" s="1">
        <v>0</v>
      </c>
      <c r="AT45" s="1">
        <v>589</v>
      </c>
      <c r="AU45" s="1">
        <v>6.6213921901528003</v>
      </c>
      <c r="AV45" s="1">
        <v>7.8098471986417604</v>
      </c>
      <c r="AW45" s="1">
        <v>0</v>
      </c>
      <c r="AX45" s="1">
        <v>51.443123938879403</v>
      </c>
      <c r="AY45" s="1">
        <v>33.276740237691001</v>
      </c>
      <c r="AZ45" s="1">
        <v>25.976230899830199</v>
      </c>
      <c r="BA45" s="1">
        <v>8</v>
      </c>
      <c r="BB45" s="1" t="s">
        <v>143</v>
      </c>
      <c r="BC45" s="1" t="s">
        <v>144</v>
      </c>
      <c r="BD45" s="1" t="s">
        <v>124</v>
      </c>
      <c r="BE45" s="1" t="s">
        <v>138</v>
      </c>
      <c r="BF45" s="1" t="s">
        <v>434</v>
      </c>
      <c r="BG45" s="1" t="s">
        <v>124</v>
      </c>
      <c r="BH45" s="1" t="s">
        <v>135</v>
      </c>
      <c r="BI45" s="1" t="s">
        <v>775</v>
      </c>
      <c r="BJ45" s="1" t="s">
        <v>98</v>
      </c>
      <c r="BK45" s="1">
        <v>45</v>
      </c>
      <c r="BL45" s="1" t="s">
        <v>142</v>
      </c>
      <c r="BM45" s="1">
        <v>10</v>
      </c>
      <c r="BN45" s="1">
        <v>5</v>
      </c>
      <c r="BO45" s="1">
        <v>85</v>
      </c>
      <c r="BT45" s="1">
        <v>5</v>
      </c>
      <c r="BU45" s="1">
        <v>0</v>
      </c>
      <c r="BV45" s="1">
        <v>5</v>
      </c>
      <c r="BW45" s="1">
        <v>40</v>
      </c>
      <c r="BX45" s="1">
        <v>50</v>
      </c>
      <c r="BY45" s="1" t="s">
        <v>228</v>
      </c>
      <c r="BZ45" s="1" t="s">
        <v>103</v>
      </c>
      <c r="CA45" s="1" t="s">
        <v>228</v>
      </c>
      <c r="CB45" s="1" t="s">
        <v>228</v>
      </c>
      <c r="CC45" s="1" t="s">
        <v>228</v>
      </c>
      <c r="CD45" s="1" t="s">
        <v>228</v>
      </c>
      <c r="CE45" s="1" t="s">
        <v>104</v>
      </c>
      <c r="CF45" s="1" t="s">
        <v>228</v>
      </c>
      <c r="CH45" s="1" t="s">
        <v>228</v>
      </c>
      <c r="CJ45" s="1" t="s">
        <v>228</v>
      </c>
      <c r="CK45" s="1" t="s">
        <v>111</v>
      </c>
      <c r="CL45" s="1" t="s">
        <v>104</v>
      </c>
      <c r="CO45" s="1" t="s">
        <v>776</v>
      </c>
      <c r="CP45" s="1" t="s">
        <v>777</v>
      </c>
      <c r="CQ45" s="1" t="s">
        <v>127</v>
      </c>
      <c r="CR45" s="1" t="s">
        <v>445</v>
      </c>
      <c r="CS45" s="1" t="s">
        <v>778</v>
      </c>
    </row>
    <row r="46" spans="1:97" ht="12.6" customHeight="1" thickBot="1" x14ac:dyDescent="0.25">
      <c r="A46" s="1" t="s">
        <v>161</v>
      </c>
      <c r="B46" s="1" t="s">
        <v>89</v>
      </c>
      <c r="C46" s="1" t="s">
        <v>90</v>
      </c>
      <c r="D46" s="1" t="s">
        <v>162</v>
      </c>
      <c r="E46" s="1" t="s">
        <v>246</v>
      </c>
      <c r="F46" s="1" t="s">
        <v>772</v>
      </c>
      <c r="G46" s="10">
        <v>39.179282100000002</v>
      </c>
      <c r="H46" s="11">
        <v>-77.681607</v>
      </c>
      <c r="I46" s="1" t="s">
        <v>365</v>
      </c>
      <c r="J46" s="2">
        <v>45204</v>
      </c>
      <c r="K46" s="1">
        <v>3</v>
      </c>
      <c r="L46" s="1" t="s">
        <v>244</v>
      </c>
      <c r="M46" s="1" t="s">
        <v>449</v>
      </c>
      <c r="O46" s="1">
        <v>12</v>
      </c>
      <c r="P46" s="1">
        <v>3</v>
      </c>
      <c r="Q46" s="1" t="s">
        <v>214</v>
      </c>
      <c r="R46" s="1" t="s">
        <v>450</v>
      </c>
      <c r="S46" s="1" t="s">
        <v>173</v>
      </c>
      <c r="T46" s="1">
        <v>90</v>
      </c>
      <c r="U46" s="1">
        <v>90</v>
      </c>
      <c r="V46" s="1">
        <v>90</v>
      </c>
      <c r="X46" s="1" t="s">
        <v>779</v>
      </c>
      <c r="Y46" s="1">
        <v>7</v>
      </c>
      <c r="Z46" s="1">
        <v>43</v>
      </c>
      <c r="AA46" s="1">
        <v>0</v>
      </c>
      <c r="AB46" s="1">
        <v>0</v>
      </c>
      <c r="AC46" s="1">
        <v>0</v>
      </c>
      <c r="AD46" s="1">
        <v>0</v>
      </c>
      <c r="AE46" s="1">
        <v>0</v>
      </c>
      <c r="AF46" s="1">
        <v>19</v>
      </c>
      <c r="AG46" s="1">
        <v>2</v>
      </c>
      <c r="AH46" s="1">
        <v>5</v>
      </c>
      <c r="AI46" s="1">
        <v>24</v>
      </c>
      <c r="AJ46" s="1">
        <v>17</v>
      </c>
      <c r="AK46" s="1">
        <v>73</v>
      </c>
      <c r="AL46" s="1">
        <v>10</v>
      </c>
      <c r="AM46" s="1">
        <v>1</v>
      </c>
      <c r="AN46" s="1">
        <v>0</v>
      </c>
      <c r="AO46" s="1">
        <v>0</v>
      </c>
      <c r="AP46" s="1">
        <v>1</v>
      </c>
      <c r="AQ46" s="1">
        <v>0</v>
      </c>
      <c r="AR46" s="1">
        <v>4</v>
      </c>
      <c r="AS46" s="1" t="s">
        <v>780</v>
      </c>
      <c r="AT46" s="1">
        <v>206</v>
      </c>
      <c r="AU46" s="1">
        <v>17.475728155339802</v>
      </c>
      <c r="AV46" s="1">
        <v>11.6504854368932</v>
      </c>
      <c r="AW46" s="1">
        <v>0.485436893203883</v>
      </c>
      <c r="AX46" s="1">
        <v>35.4368932038834</v>
      </c>
      <c r="AY46" s="1">
        <v>31.067961165048501</v>
      </c>
      <c r="AZ46" s="1">
        <v>24.757281553397998</v>
      </c>
      <c r="BA46" s="1">
        <v>8</v>
      </c>
      <c r="BB46" s="1" t="s">
        <v>143</v>
      </c>
      <c r="BC46" s="1" t="s">
        <v>178</v>
      </c>
      <c r="BD46" s="1" t="s">
        <v>781</v>
      </c>
      <c r="BE46" s="1" t="s">
        <v>138</v>
      </c>
      <c r="BF46" s="1" t="s">
        <v>434</v>
      </c>
      <c r="BG46" s="1" t="s">
        <v>124</v>
      </c>
      <c r="BH46" s="1" t="s">
        <v>135</v>
      </c>
      <c r="BI46" s="1" t="s">
        <v>591</v>
      </c>
      <c r="BJ46" s="1" t="s">
        <v>782</v>
      </c>
      <c r="BL46" s="1" t="s">
        <v>142</v>
      </c>
      <c r="BM46" s="1">
        <v>10</v>
      </c>
      <c r="BN46" s="1">
        <v>5</v>
      </c>
      <c r="BO46" s="1">
        <v>85</v>
      </c>
      <c r="BP46" s="1">
        <v>0</v>
      </c>
      <c r="BQ46" s="1">
        <v>0</v>
      </c>
      <c r="BW46" s="1">
        <v>100</v>
      </c>
      <c r="BZ46" s="1" t="s">
        <v>125</v>
      </c>
      <c r="CE46" s="1" t="s">
        <v>104</v>
      </c>
      <c r="CK46" s="1" t="s">
        <v>111</v>
      </c>
      <c r="CL46" s="1" t="s">
        <v>104</v>
      </c>
      <c r="CO46" s="1" t="s">
        <v>424</v>
      </c>
      <c r="CP46" s="1" t="s">
        <v>783</v>
      </c>
      <c r="CQ46" s="1" t="s">
        <v>127</v>
      </c>
      <c r="CR46" s="1" t="s">
        <v>784</v>
      </c>
      <c r="CS46" s="1" t="s">
        <v>785</v>
      </c>
    </row>
    <row r="47" spans="1:97" ht="12.6" customHeight="1" thickBot="1" x14ac:dyDescent="0.25">
      <c r="A47" s="1" t="s">
        <v>181</v>
      </c>
      <c r="B47" s="1" t="s">
        <v>89</v>
      </c>
      <c r="C47" s="1" t="s">
        <v>90</v>
      </c>
      <c r="D47" s="1" t="s">
        <v>182</v>
      </c>
      <c r="E47" s="1" t="s">
        <v>786</v>
      </c>
      <c r="F47" s="1" t="s">
        <v>787</v>
      </c>
      <c r="G47" s="52">
        <v>38.99644</v>
      </c>
      <c r="H47" s="53">
        <v>-77.883399999999995</v>
      </c>
      <c r="I47" s="1" t="s">
        <v>358</v>
      </c>
      <c r="J47" s="2">
        <v>45033</v>
      </c>
      <c r="K47" s="1">
        <v>2</v>
      </c>
      <c r="L47" s="1" t="s">
        <v>185</v>
      </c>
      <c r="M47" s="1" t="s">
        <v>557</v>
      </c>
      <c r="O47" s="1">
        <v>15</v>
      </c>
      <c r="P47" s="1">
        <v>4</v>
      </c>
      <c r="Q47" s="1" t="s">
        <v>134</v>
      </c>
      <c r="R47" s="1" t="s">
        <v>788</v>
      </c>
      <c r="S47" s="1">
        <v>61</v>
      </c>
      <c r="T47" s="1">
        <v>60</v>
      </c>
      <c r="U47" s="1">
        <v>60</v>
      </c>
      <c r="Y47" s="1">
        <v>5</v>
      </c>
      <c r="Z47" s="1">
        <v>0</v>
      </c>
      <c r="AA47" s="1">
        <v>3</v>
      </c>
      <c r="AB47" s="1">
        <v>0</v>
      </c>
      <c r="AC47" s="1">
        <v>0</v>
      </c>
      <c r="AD47" s="1">
        <v>0</v>
      </c>
      <c r="AE47" s="1">
        <v>20</v>
      </c>
      <c r="AF47" s="1">
        <v>68</v>
      </c>
      <c r="AG47" s="1">
        <v>0</v>
      </c>
      <c r="AH47" s="1">
        <v>0</v>
      </c>
      <c r="AI47" s="1">
        <v>9</v>
      </c>
      <c r="AJ47" s="1">
        <v>17</v>
      </c>
      <c r="AK47" s="1">
        <v>62</v>
      </c>
      <c r="AL47" s="1">
        <v>66</v>
      </c>
      <c r="AM47" s="1">
        <v>1</v>
      </c>
      <c r="AN47" s="1">
        <v>0</v>
      </c>
      <c r="AO47" s="1">
        <v>0</v>
      </c>
      <c r="AP47" s="1">
        <v>0</v>
      </c>
      <c r="AQ47" s="1">
        <v>0</v>
      </c>
      <c r="AR47" s="1">
        <v>0</v>
      </c>
      <c r="AS47" s="1">
        <v>0</v>
      </c>
      <c r="AT47" s="1">
        <v>251</v>
      </c>
      <c r="AU47" s="1">
        <v>41.832669322709101</v>
      </c>
      <c r="AV47" s="1">
        <v>3.5856573705179202</v>
      </c>
      <c r="AW47" s="1">
        <v>0</v>
      </c>
      <c r="AX47" s="1">
        <v>24.701195219123498</v>
      </c>
      <c r="AY47" s="1">
        <v>29.880478087649401</v>
      </c>
      <c r="AZ47" s="1">
        <v>3.1872509960159299</v>
      </c>
      <c r="BA47" s="1">
        <v>12</v>
      </c>
      <c r="BB47" s="1" t="s">
        <v>112</v>
      </c>
      <c r="BC47" s="1" t="s">
        <v>95</v>
      </c>
      <c r="BD47" s="1" t="s">
        <v>95</v>
      </c>
      <c r="BE47" s="1" t="s">
        <v>117</v>
      </c>
      <c r="BF47" s="1" t="s">
        <v>224</v>
      </c>
      <c r="BG47" s="1" t="s">
        <v>95</v>
      </c>
      <c r="BH47" s="1" t="s">
        <v>108</v>
      </c>
      <c r="BI47" s="1" t="s">
        <v>651</v>
      </c>
      <c r="BJ47" s="1" t="s">
        <v>179</v>
      </c>
      <c r="BK47" s="1">
        <v>25</v>
      </c>
      <c r="BL47" s="1" t="s">
        <v>102</v>
      </c>
      <c r="BM47" s="1">
        <v>30</v>
      </c>
      <c r="BN47" s="1">
        <v>30</v>
      </c>
      <c r="BO47" s="1">
        <v>50</v>
      </c>
      <c r="BV47" s="1">
        <v>20</v>
      </c>
      <c r="BW47" s="1">
        <v>30</v>
      </c>
      <c r="BX47" s="1">
        <v>50</v>
      </c>
      <c r="CL47" s="1" t="s">
        <v>104</v>
      </c>
      <c r="CP47" s="1" t="s">
        <v>789</v>
      </c>
      <c r="CQ47" s="1" t="s">
        <v>576</v>
      </c>
      <c r="CR47" s="1" t="s">
        <v>659</v>
      </c>
      <c r="CS47" s="1" t="s">
        <v>790</v>
      </c>
    </row>
    <row r="48" spans="1:97" ht="12.6" customHeight="1" x14ac:dyDescent="0.2">
      <c r="A48" s="1" t="s">
        <v>161</v>
      </c>
      <c r="B48" s="1" t="s">
        <v>89</v>
      </c>
      <c r="C48" s="1" t="s">
        <v>90</v>
      </c>
      <c r="D48" s="1" t="s">
        <v>162</v>
      </c>
      <c r="E48" s="1" t="s">
        <v>791</v>
      </c>
      <c r="F48" s="1" t="s">
        <v>791</v>
      </c>
      <c r="G48" s="8">
        <v>39.288153299999998</v>
      </c>
      <c r="H48" s="9">
        <v>-77.736133699999996</v>
      </c>
      <c r="I48" s="1" t="s">
        <v>792</v>
      </c>
      <c r="J48" s="2">
        <v>45037</v>
      </c>
      <c r="K48" s="1">
        <v>3</v>
      </c>
      <c r="L48" s="1" t="s">
        <v>244</v>
      </c>
      <c r="M48" s="1" t="s">
        <v>793</v>
      </c>
      <c r="P48" s="1">
        <v>6</v>
      </c>
      <c r="Q48" s="1" t="s">
        <v>214</v>
      </c>
      <c r="R48" s="1" t="s">
        <v>450</v>
      </c>
      <c r="S48" s="1" t="s">
        <v>430</v>
      </c>
      <c r="T48" s="1">
        <v>20</v>
      </c>
      <c r="U48" s="1">
        <v>90</v>
      </c>
      <c r="X48" s="1" t="s">
        <v>794</v>
      </c>
      <c r="Y48" s="1">
        <v>1</v>
      </c>
      <c r="Z48" s="1">
        <v>0</v>
      </c>
      <c r="AA48" s="1">
        <v>0</v>
      </c>
      <c r="AB48" s="1">
        <v>0</v>
      </c>
      <c r="AC48" s="1">
        <v>0</v>
      </c>
      <c r="AD48" s="1">
        <v>0</v>
      </c>
      <c r="AE48" s="1">
        <v>3</v>
      </c>
      <c r="AF48" s="1">
        <v>135</v>
      </c>
      <c r="AG48" s="1">
        <v>0</v>
      </c>
      <c r="AH48" s="1">
        <v>3</v>
      </c>
      <c r="AI48" s="1">
        <v>4</v>
      </c>
      <c r="AJ48" s="1">
        <v>14</v>
      </c>
      <c r="AK48" s="1">
        <v>11</v>
      </c>
      <c r="AL48" s="1">
        <v>22</v>
      </c>
      <c r="AM48" s="1">
        <v>0</v>
      </c>
      <c r="AN48" s="1">
        <v>9</v>
      </c>
      <c r="AO48" s="1">
        <v>2</v>
      </c>
      <c r="AP48" s="1">
        <v>0</v>
      </c>
      <c r="AQ48" s="1">
        <v>3</v>
      </c>
      <c r="AR48" s="1">
        <v>25</v>
      </c>
      <c r="AS48" s="1" t="s">
        <v>768</v>
      </c>
      <c r="AT48" s="1">
        <v>232</v>
      </c>
      <c r="AU48" s="1">
        <v>65.517241379310306</v>
      </c>
      <c r="AV48" s="1">
        <v>1.72413793103448</v>
      </c>
      <c r="AW48" s="1">
        <v>0</v>
      </c>
      <c r="AX48" s="1">
        <v>4.7413793103448203</v>
      </c>
      <c r="AY48" s="1">
        <v>11.2068965517241</v>
      </c>
      <c r="AZ48" s="1">
        <v>2.5862068965517202</v>
      </c>
      <c r="BA48" s="1">
        <v>11</v>
      </c>
      <c r="BB48" s="1" t="s">
        <v>167</v>
      </c>
      <c r="BC48" s="1" t="s">
        <v>795</v>
      </c>
      <c r="BD48" s="1" t="s">
        <v>124</v>
      </c>
      <c r="BE48" s="1" t="s">
        <v>138</v>
      </c>
      <c r="BF48" s="1" t="s">
        <v>434</v>
      </c>
      <c r="BG48" s="1" t="s">
        <v>124</v>
      </c>
      <c r="BH48" s="1" t="s">
        <v>140</v>
      </c>
      <c r="BI48" s="1" t="s">
        <v>156</v>
      </c>
      <c r="BJ48" s="1" t="s">
        <v>98</v>
      </c>
      <c r="BK48" s="1">
        <v>50</v>
      </c>
      <c r="BL48" s="1" t="s">
        <v>132</v>
      </c>
      <c r="BM48" s="1">
        <v>40</v>
      </c>
      <c r="BN48" s="1">
        <v>20</v>
      </c>
      <c r="BO48" s="1">
        <v>20</v>
      </c>
      <c r="BP48" s="1">
        <v>5</v>
      </c>
      <c r="BQ48" s="1">
        <v>15</v>
      </c>
      <c r="BT48" s="1">
        <v>5</v>
      </c>
      <c r="BU48" s="1">
        <v>10</v>
      </c>
      <c r="BV48" s="1">
        <v>60</v>
      </c>
      <c r="BW48" s="1">
        <v>20</v>
      </c>
      <c r="BX48" s="1">
        <v>5</v>
      </c>
      <c r="BY48" s="1" t="s">
        <v>228</v>
      </c>
      <c r="BZ48" s="1" t="s">
        <v>103</v>
      </c>
      <c r="CA48" s="1" t="s">
        <v>228</v>
      </c>
      <c r="CB48" s="1" t="s">
        <v>228</v>
      </c>
      <c r="CC48" s="1" t="s">
        <v>103</v>
      </c>
      <c r="CD48" s="1" t="s">
        <v>228</v>
      </c>
      <c r="CE48" s="1" t="s">
        <v>228</v>
      </c>
      <c r="CF48" s="1" t="s">
        <v>228</v>
      </c>
      <c r="CH48" s="1" t="s">
        <v>103</v>
      </c>
      <c r="CI48" s="1" t="s">
        <v>796</v>
      </c>
      <c r="CK48" s="1" t="s">
        <v>103</v>
      </c>
      <c r="CL48" s="1" t="s">
        <v>103</v>
      </c>
      <c r="CO48" s="1" t="s">
        <v>424</v>
      </c>
      <c r="CP48" s="1" t="s">
        <v>797</v>
      </c>
      <c r="CQ48" s="1" t="s">
        <v>142</v>
      </c>
      <c r="CS48" s="1" t="s">
        <v>798</v>
      </c>
    </row>
    <row r="49" spans="1:97" ht="12.6" customHeight="1" thickBot="1" x14ac:dyDescent="0.25">
      <c r="A49" s="1" t="s">
        <v>161</v>
      </c>
      <c r="B49" s="1" t="s">
        <v>89</v>
      </c>
      <c r="C49" s="1" t="s">
        <v>90</v>
      </c>
      <c r="D49" s="1" t="s">
        <v>162</v>
      </c>
      <c r="E49" s="1" t="s">
        <v>791</v>
      </c>
      <c r="F49" s="1" t="s">
        <v>791</v>
      </c>
      <c r="G49" s="10">
        <v>39.288153299999998</v>
      </c>
      <c r="H49" s="11">
        <v>-77.736133699999996</v>
      </c>
      <c r="I49" s="1" t="s">
        <v>792</v>
      </c>
      <c r="J49" s="2">
        <v>45220</v>
      </c>
      <c r="K49" s="1">
        <v>3</v>
      </c>
      <c r="L49" s="1" t="s">
        <v>244</v>
      </c>
      <c r="M49" s="1" t="s">
        <v>799</v>
      </c>
      <c r="O49" s="1">
        <v>20</v>
      </c>
      <c r="P49" s="1">
        <v>4</v>
      </c>
      <c r="Q49" s="1" t="s">
        <v>214</v>
      </c>
      <c r="R49" s="1" t="s">
        <v>440</v>
      </c>
      <c r="S49" s="1" t="s">
        <v>800</v>
      </c>
      <c r="T49" s="1">
        <v>90</v>
      </c>
      <c r="U49" s="1">
        <v>90</v>
      </c>
      <c r="X49" s="1" t="s">
        <v>801</v>
      </c>
      <c r="Y49" s="1">
        <v>9</v>
      </c>
      <c r="Z49" s="1">
        <v>1</v>
      </c>
      <c r="AA49" s="1">
        <v>0</v>
      </c>
      <c r="AB49" s="1">
        <v>1</v>
      </c>
      <c r="AC49" s="1">
        <v>0</v>
      </c>
      <c r="AD49" s="1">
        <v>0</v>
      </c>
      <c r="AE49" s="1">
        <v>100</v>
      </c>
      <c r="AF49" s="1">
        <v>90</v>
      </c>
      <c r="AG49" s="1">
        <v>1</v>
      </c>
      <c r="AH49" s="1">
        <v>5</v>
      </c>
      <c r="AI49" s="1">
        <v>1</v>
      </c>
      <c r="AJ49" s="1">
        <v>4</v>
      </c>
      <c r="AK49" s="1">
        <v>21</v>
      </c>
      <c r="AL49" s="1">
        <v>0</v>
      </c>
      <c r="AM49" s="1">
        <v>0</v>
      </c>
      <c r="AN49" s="1">
        <v>23</v>
      </c>
      <c r="AO49" s="1">
        <v>0</v>
      </c>
      <c r="AP49" s="1">
        <v>6</v>
      </c>
      <c r="AQ49" s="1">
        <v>1</v>
      </c>
      <c r="AR49" s="1">
        <v>14</v>
      </c>
      <c r="AS49" s="1" t="s">
        <v>802</v>
      </c>
      <c r="AT49" s="1">
        <v>277</v>
      </c>
      <c r="AU49" s="1">
        <v>70.036101083032406</v>
      </c>
      <c r="AV49" s="1">
        <v>0.36101083032490899</v>
      </c>
      <c r="AW49" s="1">
        <v>2.1660649819494502</v>
      </c>
      <c r="AX49" s="1">
        <v>7.5812274368230996</v>
      </c>
      <c r="AY49" s="1">
        <v>6.4981949458483701</v>
      </c>
      <c r="AZ49" s="1">
        <v>6.4981949458483701</v>
      </c>
      <c r="BA49" s="1">
        <v>9</v>
      </c>
      <c r="BB49" s="1" t="s">
        <v>167</v>
      </c>
      <c r="BC49" s="1" t="s">
        <v>164</v>
      </c>
      <c r="BD49" s="1" t="s">
        <v>124</v>
      </c>
      <c r="BE49" s="1" t="s">
        <v>138</v>
      </c>
      <c r="BF49" s="1" t="s">
        <v>434</v>
      </c>
      <c r="BG49" s="1" t="s">
        <v>124</v>
      </c>
      <c r="BH49" s="1" t="s">
        <v>135</v>
      </c>
      <c r="BI49" s="1" t="s">
        <v>124</v>
      </c>
      <c r="BM49" s="1">
        <v>40</v>
      </c>
      <c r="BN49" s="1">
        <v>20</v>
      </c>
      <c r="BO49" s="1">
        <v>20</v>
      </c>
      <c r="BP49" s="1">
        <v>5</v>
      </c>
      <c r="BQ49" s="1">
        <v>15</v>
      </c>
      <c r="BT49" s="1">
        <v>5</v>
      </c>
      <c r="BU49" s="1">
        <v>15</v>
      </c>
      <c r="BV49" s="1">
        <v>30</v>
      </c>
      <c r="BW49" s="1">
        <v>40</v>
      </c>
      <c r="BX49" s="1">
        <v>10</v>
      </c>
      <c r="CH49" s="1" t="s">
        <v>125</v>
      </c>
      <c r="CI49" s="1" t="s">
        <v>803</v>
      </c>
      <c r="CK49" s="1" t="s">
        <v>125</v>
      </c>
      <c r="CL49" s="1" t="s">
        <v>125</v>
      </c>
      <c r="CO49" s="1" t="s">
        <v>424</v>
      </c>
      <c r="CP49" s="1" t="s">
        <v>804</v>
      </c>
      <c r="CQ49" s="1" t="s">
        <v>132</v>
      </c>
      <c r="CR49" s="1" t="s">
        <v>445</v>
      </c>
      <c r="CS49" s="1" t="s">
        <v>805</v>
      </c>
    </row>
    <row r="50" spans="1:97" ht="12.6" customHeight="1" thickBot="1" x14ac:dyDescent="0.25">
      <c r="A50" s="1" t="s">
        <v>161</v>
      </c>
      <c r="B50" s="1" t="s">
        <v>89</v>
      </c>
      <c r="C50" s="1" t="s">
        <v>90</v>
      </c>
      <c r="D50" s="1" t="s">
        <v>162</v>
      </c>
      <c r="E50" s="1" t="s">
        <v>806</v>
      </c>
      <c r="F50" s="1" t="s">
        <v>807</v>
      </c>
      <c r="G50" s="52">
        <v>39.134526999999999</v>
      </c>
      <c r="H50" s="53">
        <v>-77.763935000000004</v>
      </c>
      <c r="I50" s="1" t="s">
        <v>354</v>
      </c>
      <c r="J50" s="2">
        <v>45070</v>
      </c>
      <c r="K50" s="1">
        <v>2</v>
      </c>
      <c r="L50" s="1" t="s">
        <v>244</v>
      </c>
      <c r="M50" s="1" t="s">
        <v>719</v>
      </c>
      <c r="O50" s="1">
        <v>6</v>
      </c>
      <c r="P50" s="1">
        <v>6</v>
      </c>
      <c r="Q50" s="1" t="s">
        <v>214</v>
      </c>
      <c r="R50" s="1" t="s">
        <v>450</v>
      </c>
      <c r="S50" s="1" t="s">
        <v>430</v>
      </c>
      <c r="T50" s="1">
        <v>90</v>
      </c>
      <c r="X50" s="1" t="s">
        <v>808</v>
      </c>
      <c r="Y50" s="1">
        <v>4</v>
      </c>
      <c r="Z50" s="1">
        <v>0</v>
      </c>
      <c r="AA50" s="1">
        <v>0</v>
      </c>
      <c r="AB50" s="1">
        <v>0</v>
      </c>
      <c r="AC50" s="1">
        <v>0</v>
      </c>
      <c r="AD50" s="1">
        <v>0</v>
      </c>
      <c r="AE50" s="1">
        <v>0</v>
      </c>
      <c r="AF50" s="1">
        <v>41</v>
      </c>
      <c r="AG50" s="1">
        <v>1</v>
      </c>
      <c r="AH50" s="1">
        <v>0</v>
      </c>
      <c r="AI50" s="1">
        <v>27</v>
      </c>
      <c r="AJ50" s="1">
        <v>11</v>
      </c>
      <c r="AK50" s="1">
        <v>19</v>
      </c>
      <c r="AL50" s="1">
        <v>101</v>
      </c>
      <c r="AM50" s="1">
        <v>7</v>
      </c>
      <c r="AN50" s="1">
        <v>20</v>
      </c>
      <c r="AO50" s="1">
        <v>0</v>
      </c>
      <c r="AP50" s="1">
        <v>2</v>
      </c>
      <c r="AQ50" s="1">
        <v>0</v>
      </c>
      <c r="AT50" s="1">
        <v>233</v>
      </c>
      <c r="AU50" s="1">
        <v>22.317596566523601</v>
      </c>
      <c r="AV50" s="1">
        <v>11.587982832618</v>
      </c>
      <c r="AW50" s="1">
        <v>0.85836909871244604</v>
      </c>
      <c r="AX50" s="1">
        <v>8.1545064377682408</v>
      </c>
      <c r="AY50" s="1">
        <v>49.356223175965603</v>
      </c>
      <c r="AZ50" s="1">
        <v>2.5751072961373298</v>
      </c>
      <c r="BA50" s="1">
        <v>9</v>
      </c>
      <c r="BB50" s="1" t="s">
        <v>167</v>
      </c>
      <c r="BC50" s="1" t="s">
        <v>129</v>
      </c>
      <c r="BD50" s="1" t="s">
        <v>809</v>
      </c>
      <c r="BE50" s="1" t="s">
        <v>138</v>
      </c>
      <c r="BF50" s="1" t="s">
        <v>810</v>
      </c>
      <c r="BG50" s="1" t="s">
        <v>124</v>
      </c>
      <c r="BH50" s="1" t="s">
        <v>140</v>
      </c>
      <c r="BI50" s="1" t="s">
        <v>218</v>
      </c>
      <c r="BJ50" s="1" t="s">
        <v>98</v>
      </c>
      <c r="BK50" s="1">
        <v>30</v>
      </c>
      <c r="BL50" s="1" t="s">
        <v>216</v>
      </c>
      <c r="BT50" s="1">
        <v>5</v>
      </c>
      <c r="BU50" s="1">
        <v>10</v>
      </c>
      <c r="BV50" s="1">
        <v>5</v>
      </c>
      <c r="BW50" s="1">
        <v>70</v>
      </c>
      <c r="BX50" s="1">
        <v>10</v>
      </c>
      <c r="BY50" s="1" t="s">
        <v>228</v>
      </c>
      <c r="BZ50" s="1" t="s">
        <v>111</v>
      </c>
      <c r="CA50" s="1" t="s">
        <v>228</v>
      </c>
      <c r="CB50" s="1" t="s">
        <v>228</v>
      </c>
      <c r="CC50" s="1" t="s">
        <v>111</v>
      </c>
      <c r="CD50" s="1" t="s">
        <v>228</v>
      </c>
      <c r="CE50" s="1" t="s">
        <v>104</v>
      </c>
      <c r="CF50" s="1" t="s">
        <v>228</v>
      </c>
      <c r="CH50" s="1" t="s">
        <v>104</v>
      </c>
      <c r="CJ50" s="1" t="s">
        <v>228</v>
      </c>
      <c r="CK50" s="1" t="s">
        <v>104</v>
      </c>
      <c r="CL50" s="1" t="s">
        <v>104</v>
      </c>
      <c r="CO50" s="1" t="s">
        <v>811</v>
      </c>
      <c r="CP50" s="1" t="s">
        <v>812</v>
      </c>
      <c r="CQ50" s="1" t="s">
        <v>142</v>
      </c>
      <c r="CS50" s="1" t="s">
        <v>813</v>
      </c>
    </row>
    <row r="51" spans="1:97" ht="12.6" customHeight="1" thickBot="1" x14ac:dyDescent="0.25">
      <c r="A51" s="1" t="s">
        <v>181</v>
      </c>
      <c r="B51" s="1" t="s">
        <v>89</v>
      </c>
      <c r="C51" s="1" t="s">
        <v>90</v>
      </c>
      <c r="D51" s="1" t="s">
        <v>162</v>
      </c>
      <c r="E51" s="1" t="s">
        <v>814</v>
      </c>
      <c r="F51" s="1" t="s">
        <v>815</v>
      </c>
      <c r="G51" s="52">
        <v>39.036569999999998</v>
      </c>
      <c r="H51" s="53">
        <v>-77.532168999999996</v>
      </c>
      <c r="I51" s="1" t="s">
        <v>389</v>
      </c>
      <c r="J51" s="2">
        <v>45001</v>
      </c>
      <c r="K51" s="1">
        <v>2</v>
      </c>
      <c r="L51" s="1" t="s">
        <v>185</v>
      </c>
      <c r="M51" s="1" t="s">
        <v>186</v>
      </c>
      <c r="O51" s="1">
        <v>12</v>
      </c>
      <c r="P51" s="1">
        <v>8</v>
      </c>
      <c r="Q51" s="1" t="s">
        <v>107</v>
      </c>
      <c r="R51" s="1" t="s">
        <v>816</v>
      </c>
      <c r="S51" s="1" t="s">
        <v>173</v>
      </c>
      <c r="T51" s="1">
        <v>90</v>
      </c>
      <c r="Y51" s="1">
        <v>5</v>
      </c>
      <c r="Z51" s="1">
        <v>0</v>
      </c>
      <c r="AA51" s="1">
        <v>0</v>
      </c>
      <c r="AB51" s="1">
        <v>0</v>
      </c>
      <c r="AC51" s="1">
        <v>0</v>
      </c>
      <c r="AD51" s="1">
        <v>0</v>
      </c>
      <c r="AE51" s="1">
        <v>84</v>
      </c>
      <c r="AF51" s="1">
        <v>47</v>
      </c>
      <c r="AG51" s="1">
        <v>1</v>
      </c>
      <c r="AI51" s="1">
        <v>47</v>
      </c>
      <c r="AJ51" s="1">
        <v>25</v>
      </c>
      <c r="AK51" s="1">
        <v>10</v>
      </c>
      <c r="AL51" s="1">
        <v>8</v>
      </c>
      <c r="AM51" s="1">
        <v>3</v>
      </c>
      <c r="AN51" s="1">
        <v>4</v>
      </c>
      <c r="AO51" s="1">
        <v>2</v>
      </c>
      <c r="AP51" s="1">
        <v>2</v>
      </c>
      <c r="AQ51" s="1">
        <v>0</v>
      </c>
      <c r="AT51" s="1">
        <v>238</v>
      </c>
      <c r="AU51" s="1">
        <v>65.546218487394896</v>
      </c>
      <c r="AV51" s="1">
        <v>19.747899159663799</v>
      </c>
      <c r="AW51" s="1">
        <v>0.84033613445378097</v>
      </c>
      <c r="AX51" s="1">
        <v>4.2016806722688997</v>
      </c>
      <c r="AY51" s="1">
        <v>7.98319327731092</v>
      </c>
      <c r="AZ51" s="1">
        <v>3.78151260504201</v>
      </c>
      <c r="BA51" s="1">
        <v>9</v>
      </c>
      <c r="BB51" s="1" t="s">
        <v>112</v>
      </c>
      <c r="BC51" s="1" t="s">
        <v>155</v>
      </c>
      <c r="BD51" s="1" t="s">
        <v>817</v>
      </c>
      <c r="BE51" s="1" t="s">
        <v>117</v>
      </c>
      <c r="BF51" s="1" t="s">
        <v>818</v>
      </c>
      <c r="BG51" s="1" t="s">
        <v>95</v>
      </c>
      <c r="BH51" s="1" t="s">
        <v>108</v>
      </c>
      <c r="BI51" s="1" t="s">
        <v>600</v>
      </c>
      <c r="BJ51" s="1" t="s">
        <v>179</v>
      </c>
      <c r="BK51" s="1">
        <v>20</v>
      </c>
      <c r="BL51" s="1" t="s">
        <v>190</v>
      </c>
      <c r="BM51" s="1">
        <v>40</v>
      </c>
      <c r="BN51" s="1">
        <v>20</v>
      </c>
      <c r="BO51" s="1">
        <v>20</v>
      </c>
      <c r="BP51" s="1">
        <v>20</v>
      </c>
      <c r="BT51" s="1">
        <v>20</v>
      </c>
      <c r="BU51" s="1">
        <v>20</v>
      </c>
      <c r="BV51" s="1">
        <v>30</v>
      </c>
      <c r="BW51" s="1">
        <v>30</v>
      </c>
      <c r="CA51" s="1" t="s">
        <v>103</v>
      </c>
      <c r="CK51" s="1" t="s">
        <v>745</v>
      </c>
      <c r="CL51" s="1" t="s">
        <v>745</v>
      </c>
      <c r="CQ51" s="1" t="s">
        <v>191</v>
      </c>
      <c r="CS51" s="1" t="s">
        <v>819</v>
      </c>
    </row>
    <row r="52" spans="1:97" ht="12.6" customHeight="1" thickBot="1" x14ac:dyDescent="0.25">
      <c r="A52" s="1" t="s">
        <v>161</v>
      </c>
      <c r="B52" s="1" t="s">
        <v>89</v>
      </c>
      <c r="C52" s="1" t="s">
        <v>90</v>
      </c>
      <c r="D52" s="1" t="s">
        <v>162</v>
      </c>
      <c r="E52" s="1" t="s">
        <v>225</v>
      </c>
      <c r="F52" s="1" t="s">
        <v>820</v>
      </c>
      <c r="G52" s="52">
        <v>39.105601999999998</v>
      </c>
      <c r="H52" s="53">
        <v>-77.562359999999998</v>
      </c>
      <c r="I52" s="1" t="s">
        <v>821</v>
      </c>
      <c r="J52" s="2">
        <v>45239</v>
      </c>
      <c r="K52" s="1">
        <v>3</v>
      </c>
      <c r="L52" s="1" t="s">
        <v>244</v>
      </c>
      <c r="M52" s="1" t="s">
        <v>449</v>
      </c>
      <c r="O52" s="1">
        <v>8</v>
      </c>
      <c r="P52" s="1">
        <v>3</v>
      </c>
      <c r="Q52" s="1" t="s">
        <v>214</v>
      </c>
      <c r="R52" s="1" t="s">
        <v>450</v>
      </c>
      <c r="S52" s="1">
        <v>12</v>
      </c>
      <c r="T52" s="1">
        <v>20</v>
      </c>
      <c r="X52" s="1" t="s">
        <v>822</v>
      </c>
      <c r="Y52" s="1">
        <v>0</v>
      </c>
      <c r="Z52" s="1">
        <v>155</v>
      </c>
      <c r="AA52" s="1">
        <v>0</v>
      </c>
      <c r="AB52" s="1">
        <v>0</v>
      </c>
      <c r="AC52" s="1">
        <v>0</v>
      </c>
      <c r="AD52" s="1">
        <v>0</v>
      </c>
      <c r="AE52" s="1">
        <v>0</v>
      </c>
      <c r="AF52" s="1">
        <v>0</v>
      </c>
      <c r="AG52" s="1">
        <v>0</v>
      </c>
      <c r="AH52" s="1">
        <v>0</v>
      </c>
      <c r="AI52" s="1">
        <v>0</v>
      </c>
      <c r="AJ52" s="1">
        <v>0</v>
      </c>
      <c r="AK52" s="1">
        <v>5</v>
      </c>
      <c r="AL52" s="1">
        <v>114</v>
      </c>
      <c r="AM52" s="1">
        <v>1</v>
      </c>
      <c r="AN52" s="1">
        <v>1</v>
      </c>
      <c r="AO52" s="1">
        <v>0</v>
      </c>
      <c r="AP52" s="1">
        <v>0</v>
      </c>
      <c r="AQ52" s="1">
        <v>2</v>
      </c>
      <c r="AR52" s="1">
        <v>7</v>
      </c>
      <c r="AS52" s="1" t="s">
        <v>568</v>
      </c>
      <c r="AT52" s="1">
        <v>285</v>
      </c>
      <c r="AU52" s="1">
        <v>0</v>
      </c>
      <c r="AV52" s="1">
        <v>0</v>
      </c>
      <c r="AW52" s="1">
        <v>0</v>
      </c>
      <c r="AX52" s="1">
        <v>1.7543859649122799</v>
      </c>
      <c r="AY52" s="1">
        <v>95.438596491227997</v>
      </c>
      <c r="AZ52" s="1">
        <v>55.087719298245602</v>
      </c>
      <c r="BA52" s="1">
        <v>4</v>
      </c>
      <c r="BB52" s="1" t="s">
        <v>128</v>
      </c>
      <c r="BC52" s="1" t="s">
        <v>178</v>
      </c>
      <c r="BD52" s="1" t="s">
        <v>124</v>
      </c>
      <c r="BE52" s="1" t="s">
        <v>138</v>
      </c>
      <c r="BF52" s="1" t="s">
        <v>583</v>
      </c>
      <c r="BG52" s="1" t="s">
        <v>124</v>
      </c>
      <c r="BH52" s="1" t="s">
        <v>135</v>
      </c>
      <c r="BI52" s="1" t="s">
        <v>823</v>
      </c>
      <c r="BJ52" s="1" t="s">
        <v>158</v>
      </c>
      <c r="BK52" s="1">
        <v>100</v>
      </c>
      <c r="BL52" s="1" t="s">
        <v>142</v>
      </c>
      <c r="BM52" s="1">
        <v>5</v>
      </c>
      <c r="BN52" s="1">
        <v>0</v>
      </c>
      <c r="BO52" s="1">
        <v>95</v>
      </c>
      <c r="BP52" s="1">
        <v>0</v>
      </c>
      <c r="BQ52" s="1">
        <v>0</v>
      </c>
      <c r="BR52" s="1">
        <v>0</v>
      </c>
      <c r="BT52" s="1">
        <v>8</v>
      </c>
      <c r="BU52" s="1">
        <v>2</v>
      </c>
      <c r="BV52" s="1">
        <v>10</v>
      </c>
      <c r="BW52" s="1">
        <v>80</v>
      </c>
      <c r="BX52" s="1">
        <v>0</v>
      </c>
      <c r="BY52" s="1" t="s">
        <v>228</v>
      </c>
      <c r="BZ52" s="1" t="s">
        <v>104</v>
      </c>
      <c r="CA52" s="1" t="s">
        <v>228</v>
      </c>
      <c r="CB52" s="1" t="s">
        <v>228</v>
      </c>
      <c r="CC52" s="1" t="s">
        <v>111</v>
      </c>
      <c r="CD52" s="1" t="s">
        <v>228</v>
      </c>
      <c r="CE52" s="1" t="s">
        <v>228</v>
      </c>
      <c r="CF52" s="1" t="s">
        <v>228</v>
      </c>
      <c r="CH52" s="1" t="s">
        <v>228</v>
      </c>
      <c r="CJ52" s="1" t="s">
        <v>228</v>
      </c>
      <c r="CK52" s="1" t="s">
        <v>111</v>
      </c>
      <c r="CL52" s="1" t="s">
        <v>228</v>
      </c>
      <c r="CO52" s="1" t="s">
        <v>824</v>
      </c>
      <c r="CP52" s="1" t="s">
        <v>825</v>
      </c>
      <c r="CQ52" s="1" t="s">
        <v>194</v>
      </c>
      <c r="CR52" s="1" t="s">
        <v>826</v>
      </c>
      <c r="CS52" s="1" t="s">
        <v>827</v>
      </c>
    </row>
    <row r="53" spans="1:97" ht="12.6" customHeight="1" x14ac:dyDescent="0.2">
      <c r="A53" s="1" t="s">
        <v>161</v>
      </c>
      <c r="B53" s="1" t="s">
        <v>89</v>
      </c>
      <c r="C53" s="1" t="s">
        <v>90</v>
      </c>
      <c r="D53" s="1" t="s">
        <v>162</v>
      </c>
      <c r="E53" s="1" t="s">
        <v>172</v>
      </c>
      <c r="F53" s="1" t="s">
        <v>828</v>
      </c>
      <c r="G53" s="8">
        <v>39.095550000000003</v>
      </c>
      <c r="H53" s="9">
        <v>-77.542400000000001</v>
      </c>
      <c r="I53" s="1" t="s">
        <v>829</v>
      </c>
      <c r="J53" s="2">
        <v>45024</v>
      </c>
      <c r="K53" s="1">
        <v>4</v>
      </c>
      <c r="L53" s="1" t="s">
        <v>244</v>
      </c>
      <c r="M53" s="1" t="s">
        <v>830</v>
      </c>
      <c r="P53" s="1">
        <v>8</v>
      </c>
      <c r="Q53" s="1" t="s">
        <v>122</v>
      </c>
      <c r="R53" s="1" t="s">
        <v>831</v>
      </c>
      <c r="S53" s="1" t="s">
        <v>832</v>
      </c>
      <c r="T53" s="1">
        <v>90</v>
      </c>
      <c r="X53" s="1" t="s">
        <v>833</v>
      </c>
      <c r="Y53" s="1">
        <v>10</v>
      </c>
      <c r="Z53" s="1">
        <v>23</v>
      </c>
      <c r="AA53" s="1">
        <v>0</v>
      </c>
      <c r="AB53" s="1">
        <v>1</v>
      </c>
      <c r="AC53" s="1">
        <v>0</v>
      </c>
      <c r="AD53" s="1">
        <v>5</v>
      </c>
      <c r="AE53" s="1">
        <v>0</v>
      </c>
      <c r="AF53" s="1">
        <v>9</v>
      </c>
      <c r="AG53" s="1">
        <v>1</v>
      </c>
      <c r="AH53" s="1">
        <v>6</v>
      </c>
      <c r="AI53" s="1">
        <v>5</v>
      </c>
      <c r="AJ53" s="1">
        <v>6</v>
      </c>
      <c r="AK53" s="1">
        <v>15</v>
      </c>
      <c r="AL53" s="1">
        <v>210</v>
      </c>
      <c r="AM53" s="1">
        <v>113</v>
      </c>
      <c r="AN53" s="1">
        <v>0</v>
      </c>
      <c r="AO53" s="1">
        <v>0</v>
      </c>
      <c r="AP53" s="1">
        <v>0</v>
      </c>
      <c r="AQ53" s="1">
        <v>9</v>
      </c>
      <c r="AT53" s="1">
        <v>413</v>
      </c>
      <c r="AU53" s="1">
        <v>3.6319612590799002</v>
      </c>
      <c r="AV53" s="1">
        <v>1.2106537530266299</v>
      </c>
      <c r="AW53" s="1">
        <v>0</v>
      </c>
      <c r="AX53" s="1">
        <v>3.6319612590799002</v>
      </c>
      <c r="AY53" s="1">
        <v>89.830508474576206</v>
      </c>
      <c r="AZ53" s="1">
        <v>11.6222760290556</v>
      </c>
      <c r="BA53" s="1">
        <v>6</v>
      </c>
      <c r="BB53" s="1" t="s">
        <v>128</v>
      </c>
      <c r="BC53" s="1" t="s">
        <v>144</v>
      </c>
      <c r="BD53" s="1" t="s">
        <v>212</v>
      </c>
      <c r="BE53" s="1" t="s">
        <v>834</v>
      </c>
      <c r="BF53" s="1" t="s">
        <v>146</v>
      </c>
      <c r="BG53" s="1" t="s">
        <v>124</v>
      </c>
      <c r="BH53" s="1" t="s">
        <v>135</v>
      </c>
      <c r="BI53" s="1" t="s">
        <v>835</v>
      </c>
      <c r="BJ53" s="1" t="s">
        <v>158</v>
      </c>
      <c r="BK53" s="1">
        <v>90</v>
      </c>
      <c r="BL53" s="1" t="s">
        <v>132</v>
      </c>
      <c r="BM53" s="1">
        <v>30</v>
      </c>
      <c r="BN53" s="1">
        <v>15</v>
      </c>
      <c r="BO53" s="1">
        <v>5</v>
      </c>
      <c r="BQ53" s="1">
        <v>50</v>
      </c>
      <c r="BT53" s="1">
        <v>5</v>
      </c>
      <c r="BV53" s="1">
        <v>70</v>
      </c>
      <c r="BW53" s="1">
        <v>15</v>
      </c>
      <c r="BX53" s="1">
        <v>5</v>
      </c>
      <c r="BY53" s="1" t="s">
        <v>228</v>
      </c>
      <c r="BZ53" s="1" t="s">
        <v>111</v>
      </c>
      <c r="CA53" s="1" t="s">
        <v>228</v>
      </c>
      <c r="CB53" s="1" t="s">
        <v>228</v>
      </c>
      <c r="CC53" s="1" t="s">
        <v>111</v>
      </c>
      <c r="CD53" s="1" t="s">
        <v>228</v>
      </c>
      <c r="CE53" s="1" t="s">
        <v>104</v>
      </c>
      <c r="CF53" s="1" t="s">
        <v>228</v>
      </c>
      <c r="CG53" s="1" t="s">
        <v>228</v>
      </c>
      <c r="CH53" s="1" t="s">
        <v>228</v>
      </c>
      <c r="CJ53" s="1" t="s">
        <v>228</v>
      </c>
      <c r="CK53" s="1" t="s">
        <v>103</v>
      </c>
      <c r="CL53" s="1" t="s">
        <v>228</v>
      </c>
      <c r="CO53" s="1" t="s">
        <v>424</v>
      </c>
      <c r="CQ53" s="1" t="s">
        <v>132</v>
      </c>
      <c r="CR53" s="1" t="s">
        <v>836</v>
      </c>
      <c r="CS53" s="1" t="s">
        <v>837</v>
      </c>
    </row>
    <row r="54" spans="1:97" ht="12.6" customHeight="1" thickBot="1" x14ac:dyDescent="0.25">
      <c r="A54" s="1" t="s">
        <v>161</v>
      </c>
      <c r="B54" s="1" t="s">
        <v>89</v>
      </c>
      <c r="C54" s="1" t="s">
        <v>90</v>
      </c>
      <c r="D54" s="1" t="s">
        <v>162</v>
      </c>
      <c r="E54" s="1" t="s">
        <v>172</v>
      </c>
      <c r="F54" s="1" t="s">
        <v>828</v>
      </c>
      <c r="G54" s="10">
        <v>39.095550000000003</v>
      </c>
      <c r="H54" s="11">
        <v>-77.542400000000001</v>
      </c>
      <c r="I54" s="1" t="s">
        <v>829</v>
      </c>
      <c r="J54" s="2">
        <v>45213</v>
      </c>
      <c r="K54" s="1">
        <v>5</v>
      </c>
      <c r="L54" s="1" t="s">
        <v>244</v>
      </c>
      <c r="M54" s="1" t="s">
        <v>838</v>
      </c>
      <c r="P54" s="1">
        <v>5</v>
      </c>
      <c r="Q54" s="1" t="s">
        <v>122</v>
      </c>
      <c r="R54" s="1" t="s">
        <v>839</v>
      </c>
      <c r="S54" s="1" t="s">
        <v>840</v>
      </c>
      <c r="T54" s="1">
        <v>90</v>
      </c>
      <c r="U54" s="1">
        <v>90</v>
      </c>
      <c r="X54" s="1" t="s">
        <v>841</v>
      </c>
      <c r="Y54" s="1">
        <v>2</v>
      </c>
      <c r="Z54" s="1">
        <v>47</v>
      </c>
      <c r="AA54" s="1">
        <v>0</v>
      </c>
      <c r="AB54" s="1">
        <v>0</v>
      </c>
      <c r="AC54" s="1">
        <v>0</v>
      </c>
      <c r="AD54" s="1">
        <v>50</v>
      </c>
      <c r="AE54" s="1">
        <v>0</v>
      </c>
      <c r="AF54" s="1">
        <v>2</v>
      </c>
      <c r="AG54" s="1">
        <v>1</v>
      </c>
      <c r="AH54" s="1">
        <v>3</v>
      </c>
      <c r="AI54" s="1">
        <v>67</v>
      </c>
      <c r="AJ54" s="1">
        <v>101</v>
      </c>
      <c r="AK54" s="1">
        <v>7</v>
      </c>
      <c r="AL54" s="1">
        <v>3</v>
      </c>
      <c r="AM54" s="1">
        <v>2</v>
      </c>
      <c r="AN54" s="1">
        <v>0</v>
      </c>
      <c r="AO54" s="1">
        <v>0</v>
      </c>
      <c r="AP54" s="1">
        <v>1</v>
      </c>
      <c r="AQ54" s="1">
        <v>0</v>
      </c>
      <c r="AR54" s="1">
        <v>0</v>
      </c>
      <c r="AT54" s="1">
        <v>286</v>
      </c>
      <c r="AU54" s="1">
        <v>36.013986013985999</v>
      </c>
      <c r="AV54" s="1">
        <v>23.426573426573398</v>
      </c>
      <c r="AW54" s="1">
        <v>0.34965034965034902</v>
      </c>
      <c r="AX54" s="1">
        <v>2.4475524475524399</v>
      </c>
      <c r="AY54" s="1">
        <v>37.062937062937003</v>
      </c>
      <c r="AZ54" s="1">
        <v>34.965034965034903</v>
      </c>
      <c r="BA54" s="1">
        <v>6</v>
      </c>
      <c r="BB54" s="1" t="s">
        <v>128</v>
      </c>
      <c r="BC54" s="1" t="s">
        <v>129</v>
      </c>
      <c r="BD54" s="1" t="s">
        <v>842</v>
      </c>
      <c r="BE54" s="1" t="s">
        <v>552</v>
      </c>
      <c r="BF54" s="1" t="s">
        <v>146</v>
      </c>
      <c r="BG54" s="1" t="s">
        <v>124</v>
      </c>
      <c r="BH54" s="1" t="s">
        <v>135</v>
      </c>
      <c r="BI54" s="1" t="s">
        <v>843</v>
      </c>
      <c r="BJ54" s="1" t="s">
        <v>158</v>
      </c>
      <c r="BK54" s="1">
        <v>90</v>
      </c>
      <c r="BL54" s="1" t="s">
        <v>127</v>
      </c>
      <c r="BM54" s="1">
        <v>30</v>
      </c>
      <c r="BN54" s="1">
        <v>15</v>
      </c>
      <c r="BO54" s="1">
        <v>5</v>
      </c>
      <c r="BP54" s="1">
        <v>0</v>
      </c>
      <c r="BQ54" s="1">
        <v>50</v>
      </c>
      <c r="BT54" s="1">
        <v>5</v>
      </c>
      <c r="BU54" s="1">
        <v>0</v>
      </c>
      <c r="BV54" s="1">
        <v>70</v>
      </c>
      <c r="BW54" s="1">
        <v>15</v>
      </c>
      <c r="BX54" s="1">
        <v>5</v>
      </c>
      <c r="BY54" s="1" t="s">
        <v>228</v>
      </c>
      <c r="BZ54" s="1" t="s">
        <v>111</v>
      </c>
      <c r="CA54" s="1" t="s">
        <v>228</v>
      </c>
      <c r="CB54" s="1" t="s">
        <v>228</v>
      </c>
      <c r="CC54" s="1" t="s">
        <v>111</v>
      </c>
      <c r="CD54" s="1" t="s">
        <v>228</v>
      </c>
      <c r="CE54" s="1" t="s">
        <v>104</v>
      </c>
      <c r="CF54" s="1" t="s">
        <v>228</v>
      </c>
      <c r="CH54" s="1" t="s">
        <v>228</v>
      </c>
      <c r="CJ54" s="1" t="s">
        <v>228</v>
      </c>
      <c r="CK54" s="1" t="s">
        <v>103</v>
      </c>
      <c r="CL54" s="1" t="s">
        <v>228</v>
      </c>
      <c r="CO54" s="1" t="s">
        <v>844</v>
      </c>
      <c r="CP54" s="1" t="s">
        <v>845</v>
      </c>
      <c r="CQ54" s="1" t="s">
        <v>132</v>
      </c>
      <c r="CS54" s="1" t="s">
        <v>846</v>
      </c>
    </row>
    <row r="55" spans="1:97" ht="12.6" customHeight="1" x14ac:dyDescent="0.2">
      <c r="A55" s="1" t="s">
        <v>161</v>
      </c>
      <c r="B55" s="1" t="s">
        <v>89</v>
      </c>
      <c r="C55" s="1" t="s">
        <v>90</v>
      </c>
      <c r="D55" s="1" t="s">
        <v>162</v>
      </c>
      <c r="E55" s="1" t="s">
        <v>172</v>
      </c>
      <c r="F55" s="1" t="s">
        <v>847</v>
      </c>
      <c r="G55" s="8">
        <v>39.102643</v>
      </c>
      <c r="H55" s="9">
        <v>-77.569197000000003</v>
      </c>
      <c r="I55" s="3" t="s">
        <v>848</v>
      </c>
      <c r="J55" s="2">
        <v>45038</v>
      </c>
      <c r="K55" s="1">
        <v>5</v>
      </c>
      <c r="L55" s="1" t="s">
        <v>244</v>
      </c>
      <c r="M55" s="1" t="s">
        <v>838</v>
      </c>
      <c r="P55" s="1">
        <v>8</v>
      </c>
      <c r="Q55" s="1" t="s">
        <v>122</v>
      </c>
      <c r="R55" s="1" t="s">
        <v>766</v>
      </c>
      <c r="S55" s="1" t="s">
        <v>173</v>
      </c>
      <c r="T55" s="1">
        <v>90</v>
      </c>
      <c r="X55" s="1" t="s">
        <v>849</v>
      </c>
      <c r="Y55" s="1">
        <v>0</v>
      </c>
      <c r="Z55" s="1">
        <v>1</v>
      </c>
      <c r="AA55" s="1">
        <v>0</v>
      </c>
      <c r="AB55" s="1">
        <v>1</v>
      </c>
      <c r="AC55" s="1">
        <v>0</v>
      </c>
      <c r="AD55" s="1">
        <v>0</v>
      </c>
      <c r="AE55" s="1">
        <v>0</v>
      </c>
      <c r="AF55" s="1">
        <v>8</v>
      </c>
      <c r="AG55" s="1">
        <v>0</v>
      </c>
      <c r="AH55" s="1">
        <v>1</v>
      </c>
      <c r="AI55" s="1">
        <v>22</v>
      </c>
      <c r="AJ55" s="1">
        <v>4</v>
      </c>
      <c r="AK55" s="1">
        <v>3</v>
      </c>
      <c r="AL55" s="1">
        <v>92</v>
      </c>
      <c r="AM55" s="1">
        <v>494</v>
      </c>
      <c r="AN55" s="1">
        <v>0</v>
      </c>
      <c r="AO55" s="1">
        <v>0</v>
      </c>
      <c r="AP55" s="1">
        <v>0</v>
      </c>
      <c r="AQ55" s="1">
        <v>2</v>
      </c>
      <c r="AT55" s="1">
        <v>628</v>
      </c>
      <c r="AU55" s="1">
        <v>1.9108280254776999</v>
      </c>
      <c r="AV55" s="1">
        <v>3.5031847133757901</v>
      </c>
      <c r="AW55" s="1">
        <v>0</v>
      </c>
      <c r="AX55" s="1">
        <v>0.47770700636942598</v>
      </c>
      <c r="AY55" s="1">
        <v>93.789808917197405</v>
      </c>
      <c r="AZ55" s="1">
        <v>0.63694267515923497</v>
      </c>
      <c r="BA55" s="1">
        <v>6</v>
      </c>
      <c r="BB55" s="1" t="s">
        <v>128</v>
      </c>
      <c r="BC55" s="1" t="s">
        <v>129</v>
      </c>
      <c r="BD55" s="1" t="s">
        <v>124</v>
      </c>
      <c r="BE55" s="1" t="s">
        <v>544</v>
      </c>
      <c r="BF55" s="1" t="s">
        <v>146</v>
      </c>
      <c r="BG55" s="1" t="s">
        <v>124</v>
      </c>
      <c r="BH55" s="1" t="s">
        <v>135</v>
      </c>
      <c r="BI55" s="1" t="s">
        <v>850</v>
      </c>
      <c r="BJ55" s="1" t="s">
        <v>98</v>
      </c>
      <c r="BK55" s="1">
        <v>70</v>
      </c>
      <c r="BL55" s="1" t="s">
        <v>127</v>
      </c>
      <c r="BY55" s="1" t="s">
        <v>228</v>
      </c>
      <c r="BZ55" s="1" t="s">
        <v>111</v>
      </c>
      <c r="CA55" s="1" t="s">
        <v>228</v>
      </c>
      <c r="CB55" s="1" t="s">
        <v>228</v>
      </c>
      <c r="CC55" s="1" t="s">
        <v>111</v>
      </c>
      <c r="CD55" s="1" t="s">
        <v>228</v>
      </c>
      <c r="CE55" s="1" t="s">
        <v>103</v>
      </c>
      <c r="CF55" s="1" t="s">
        <v>228</v>
      </c>
      <c r="CH55" s="1" t="s">
        <v>228</v>
      </c>
      <c r="CJ55" s="1" t="s">
        <v>228</v>
      </c>
      <c r="CK55" s="1" t="s">
        <v>104</v>
      </c>
      <c r="CL55" s="1" t="s">
        <v>228</v>
      </c>
      <c r="CO55" s="1" t="s">
        <v>851</v>
      </c>
      <c r="CP55" s="1" t="s">
        <v>852</v>
      </c>
      <c r="CQ55" s="1" t="s">
        <v>132</v>
      </c>
      <c r="CR55" s="1" t="s">
        <v>853</v>
      </c>
      <c r="CS55" s="1" t="s">
        <v>854</v>
      </c>
    </row>
    <row r="56" spans="1:97" ht="12.6" customHeight="1" thickBot="1" x14ac:dyDescent="0.25">
      <c r="A56" s="1" t="s">
        <v>161</v>
      </c>
      <c r="B56" s="1" t="s">
        <v>89</v>
      </c>
      <c r="C56" s="1" t="s">
        <v>90</v>
      </c>
      <c r="D56" s="1" t="s">
        <v>162</v>
      </c>
      <c r="E56" s="1" t="s">
        <v>172</v>
      </c>
      <c r="F56" s="1" t="s">
        <v>847</v>
      </c>
      <c r="G56" s="10">
        <v>39.102643</v>
      </c>
      <c r="H56" s="11">
        <v>-77.569197000000003</v>
      </c>
      <c r="I56" s="3" t="s">
        <v>848</v>
      </c>
      <c r="J56" s="2">
        <v>45214</v>
      </c>
      <c r="K56" s="1">
        <v>4</v>
      </c>
      <c r="L56" s="1" t="s">
        <v>244</v>
      </c>
      <c r="M56" s="1" t="s">
        <v>838</v>
      </c>
      <c r="O56" s="1">
        <v>15</v>
      </c>
      <c r="P56" s="1">
        <v>4</v>
      </c>
      <c r="Q56" s="1" t="s">
        <v>122</v>
      </c>
      <c r="R56" s="1" t="s">
        <v>855</v>
      </c>
      <c r="S56" s="1" t="s">
        <v>441</v>
      </c>
      <c r="T56" s="1">
        <v>90</v>
      </c>
      <c r="X56" s="1" t="s">
        <v>856</v>
      </c>
      <c r="Y56" s="1">
        <v>2</v>
      </c>
      <c r="Z56" s="1">
        <v>82</v>
      </c>
      <c r="AA56" s="1">
        <v>0</v>
      </c>
      <c r="AB56" s="1">
        <v>1</v>
      </c>
      <c r="AC56" s="1">
        <v>0</v>
      </c>
      <c r="AD56" s="1">
        <v>0</v>
      </c>
      <c r="AE56" s="1">
        <v>0</v>
      </c>
      <c r="AF56" s="1">
        <v>0</v>
      </c>
      <c r="AG56" s="1">
        <v>0</v>
      </c>
      <c r="AH56" s="1">
        <v>0</v>
      </c>
      <c r="AI56" s="1">
        <v>55</v>
      </c>
      <c r="AJ56" s="1">
        <v>33</v>
      </c>
      <c r="AK56" s="1">
        <v>21</v>
      </c>
      <c r="AL56" s="1">
        <v>21</v>
      </c>
      <c r="AM56" s="1">
        <v>1</v>
      </c>
      <c r="AN56" s="1">
        <v>1</v>
      </c>
      <c r="AO56" s="1">
        <v>0</v>
      </c>
      <c r="AP56" s="1">
        <v>0</v>
      </c>
      <c r="AQ56" s="1">
        <v>1</v>
      </c>
      <c r="AR56" s="1">
        <v>0</v>
      </c>
      <c r="AT56" s="1">
        <v>218</v>
      </c>
      <c r="AU56" s="1">
        <v>15.137614678899</v>
      </c>
      <c r="AV56" s="1">
        <v>25.2293577981651</v>
      </c>
      <c r="AW56" s="1">
        <v>0</v>
      </c>
      <c r="AX56" s="1">
        <v>9.6330275229357802</v>
      </c>
      <c r="AY56" s="1">
        <v>49.082568807339399</v>
      </c>
      <c r="AZ56" s="1">
        <v>39.449541284403601</v>
      </c>
      <c r="BA56" s="1">
        <v>6</v>
      </c>
      <c r="BB56" s="1" t="s">
        <v>128</v>
      </c>
      <c r="BC56" s="1" t="s">
        <v>129</v>
      </c>
      <c r="BD56" s="1" t="s">
        <v>124</v>
      </c>
      <c r="BE56" s="1" t="s">
        <v>857</v>
      </c>
      <c r="BF56" s="1" t="s">
        <v>146</v>
      </c>
      <c r="BG56" s="1" t="s">
        <v>858</v>
      </c>
      <c r="BH56" s="1" t="s">
        <v>135</v>
      </c>
      <c r="BI56" s="1" t="s">
        <v>249</v>
      </c>
      <c r="BJ56" s="1" t="s">
        <v>158</v>
      </c>
      <c r="BL56" s="1" t="s">
        <v>132</v>
      </c>
      <c r="BY56" s="1" t="s">
        <v>228</v>
      </c>
      <c r="BZ56" s="1" t="s">
        <v>111</v>
      </c>
      <c r="CA56" s="1" t="s">
        <v>228</v>
      </c>
      <c r="CB56" s="1" t="s">
        <v>228</v>
      </c>
      <c r="CC56" s="1" t="s">
        <v>111</v>
      </c>
      <c r="CD56" s="1" t="s">
        <v>228</v>
      </c>
      <c r="CE56" s="1" t="s">
        <v>104</v>
      </c>
      <c r="CF56" s="1" t="s">
        <v>228</v>
      </c>
      <c r="CG56" s="1" t="s">
        <v>228</v>
      </c>
      <c r="CH56" s="1" t="s">
        <v>228</v>
      </c>
      <c r="CJ56" s="1" t="s">
        <v>228</v>
      </c>
      <c r="CK56" s="1" t="s">
        <v>104</v>
      </c>
      <c r="CL56" s="1" t="s">
        <v>228</v>
      </c>
      <c r="CO56" s="1" t="s">
        <v>859</v>
      </c>
      <c r="CP56" s="1" t="s">
        <v>860</v>
      </c>
      <c r="CQ56" s="1" t="s">
        <v>132</v>
      </c>
      <c r="CS56" s="1" t="s">
        <v>861</v>
      </c>
    </row>
    <row r="57" spans="1:97" ht="12.6" customHeight="1" x14ac:dyDescent="0.2">
      <c r="A57" s="1" t="s">
        <v>161</v>
      </c>
      <c r="B57" s="1" t="s">
        <v>89</v>
      </c>
      <c r="C57" s="1" t="s">
        <v>90</v>
      </c>
      <c r="D57" s="1" t="s">
        <v>162</v>
      </c>
      <c r="E57" s="1" t="s">
        <v>172</v>
      </c>
      <c r="F57" s="1" t="s">
        <v>862</v>
      </c>
      <c r="G57" s="8">
        <v>39.101565000000001</v>
      </c>
      <c r="H57" s="9">
        <v>-77.580112</v>
      </c>
      <c r="I57" s="3" t="s">
        <v>863</v>
      </c>
      <c r="J57" s="2">
        <v>45032</v>
      </c>
      <c r="K57" s="1">
        <v>5</v>
      </c>
      <c r="L57" s="1" t="s">
        <v>244</v>
      </c>
      <c r="M57" s="1" t="s">
        <v>864</v>
      </c>
      <c r="O57" s="1">
        <v>8</v>
      </c>
      <c r="P57" s="1">
        <v>3.5</v>
      </c>
      <c r="Q57" s="1" t="s">
        <v>122</v>
      </c>
      <c r="R57" s="1" t="s">
        <v>865</v>
      </c>
      <c r="S57" s="1" t="s">
        <v>163</v>
      </c>
      <c r="T57" s="1">
        <v>90</v>
      </c>
      <c r="X57" s="1" t="s">
        <v>866</v>
      </c>
      <c r="Y57" s="1">
        <v>1</v>
      </c>
      <c r="Z57" s="1">
        <v>2</v>
      </c>
      <c r="AA57" s="1">
        <v>0</v>
      </c>
      <c r="AB57" s="1">
        <v>1</v>
      </c>
      <c r="AC57" s="1">
        <v>1</v>
      </c>
      <c r="AD57" s="1">
        <v>8</v>
      </c>
      <c r="AE57" s="1">
        <v>4</v>
      </c>
      <c r="AF57" s="1">
        <v>9</v>
      </c>
      <c r="AG57" s="1">
        <v>1</v>
      </c>
      <c r="AH57" s="1">
        <v>0</v>
      </c>
      <c r="AI57" s="1">
        <v>7</v>
      </c>
      <c r="AJ57" s="1">
        <v>3</v>
      </c>
      <c r="AK57" s="1">
        <v>22</v>
      </c>
      <c r="AL57" s="1">
        <v>138</v>
      </c>
      <c r="AM57" s="1">
        <v>25</v>
      </c>
      <c r="AN57" s="1">
        <v>0</v>
      </c>
      <c r="AO57" s="1">
        <v>0</v>
      </c>
      <c r="AP57" s="1">
        <v>1</v>
      </c>
      <c r="AQ57" s="1">
        <v>0</v>
      </c>
      <c r="AR57" s="1">
        <v>1</v>
      </c>
      <c r="AS57" s="1" t="s">
        <v>867</v>
      </c>
      <c r="AT57" s="1">
        <v>224</v>
      </c>
      <c r="AU57" s="1">
        <v>7.1428571428571397</v>
      </c>
      <c r="AV57" s="1">
        <v>3.125</v>
      </c>
      <c r="AW57" s="1">
        <v>0.44642857142857101</v>
      </c>
      <c r="AX57" s="1">
        <v>9.8214285714285694</v>
      </c>
      <c r="AY57" s="1">
        <v>79.017857142857096</v>
      </c>
      <c r="AZ57" s="1">
        <v>6.25</v>
      </c>
      <c r="BA57" s="1">
        <v>6</v>
      </c>
      <c r="BB57" s="1" t="s">
        <v>128</v>
      </c>
      <c r="BC57" s="1" t="s">
        <v>129</v>
      </c>
      <c r="BD57" s="1" t="s">
        <v>868</v>
      </c>
      <c r="BE57" s="1" t="s">
        <v>138</v>
      </c>
      <c r="BF57" s="1" t="s">
        <v>869</v>
      </c>
      <c r="BG57" s="1" t="s">
        <v>124</v>
      </c>
      <c r="BH57" s="1" t="s">
        <v>135</v>
      </c>
      <c r="BI57" s="1" t="s">
        <v>870</v>
      </c>
      <c r="BJ57" s="1" t="s">
        <v>158</v>
      </c>
      <c r="BK57" s="1">
        <v>100</v>
      </c>
      <c r="BL57" s="1" t="s">
        <v>127</v>
      </c>
      <c r="BM57" s="1">
        <v>50</v>
      </c>
      <c r="BN57" s="1">
        <v>20</v>
      </c>
      <c r="BO57" s="1">
        <v>20</v>
      </c>
      <c r="BP57" s="1">
        <v>5</v>
      </c>
      <c r="BQ57" s="1">
        <v>5</v>
      </c>
      <c r="BR57" s="1">
        <v>0</v>
      </c>
      <c r="BT57" s="1">
        <v>5</v>
      </c>
      <c r="BU57" s="1">
        <v>5</v>
      </c>
      <c r="BV57" s="1">
        <v>40</v>
      </c>
      <c r="BW57" s="1">
        <v>50</v>
      </c>
      <c r="BX57" s="1">
        <v>0</v>
      </c>
      <c r="BY57" s="1" t="s">
        <v>228</v>
      </c>
      <c r="BZ57" s="1" t="s">
        <v>103</v>
      </c>
      <c r="CA57" s="1" t="s">
        <v>228</v>
      </c>
      <c r="CB57" s="1" t="s">
        <v>228</v>
      </c>
      <c r="CC57" s="1" t="s">
        <v>103</v>
      </c>
      <c r="CD57" s="1" t="s">
        <v>228</v>
      </c>
      <c r="CE57" s="1" t="s">
        <v>228</v>
      </c>
      <c r="CF57" s="1" t="s">
        <v>228</v>
      </c>
      <c r="CH57" s="1" t="s">
        <v>228</v>
      </c>
      <c r="CJ57" s="1" t="s">
        <v>228</v>
      </c>
      <c r="CK57" s="1" t="s">
        <v>103</v>
      </c>
      <c r="CL57" s="1" t="s">
        <v>228</v>
      </c>
      <c r="CO57" s="1" t="s">
        <v>871</v>
      </c>
      <c r="CP57" s="1" t="s">
        <v>872</v>
      </c>
      <c r="CQ57" s="1" t="s">
        <v>132</v>
      </c>
      <c r="CR57" s="1" t="s">
        <v>873</v>
      </c>
      <c r="CS57" s="1" t="s">
        <v>874</v>
      </c>
    </row>
    <row r="58" spans="1:97" ht="12.6" customHeight="1" thickBot="1" x14ac:dyDescent="0.25">
      <c r="A58" s="1" t="s">
        <v>161</v>
      </c>
      <c r="B58" s="1" t="s">
        <v>89</v>
      </c>
      <c r="C58" s="1" t="s">
        <v>90</v>
      </c>
      <c r="D58" s="1" t="s">
        <v>162</v>
      </c>
      <c r="E58" s="1" t="s">
        <v>172</v>
      </c>
      <c r="F58" s="1" t="s">
        <v>862</v>
      </c>
      <c r="G58" s="10">
        <v>39.101565000000001</v>
      </c>
      <c r="H58" s="11">
        <v>-77.580112</v>
      </c>
      <c r="I58" s="3" t="s">
        <v>863</v>
      </c>
      <c r="J58" s="2">
        <v>45202</v>
      </c>
      <c r="K58" s="1">
        <v>6</v>
      </c>
      <c r="L58" s="1" t="s">
        <v>244</v>
      </c>
      <c r="M58" s="1" t="s">
        <v>864</v>
      </c>
      <c r="O58" s="1">
        <v>8</v>
      </c>
      <c r="P58" s="1">
        <v>3</v>
      </c>
      <c r="Q58" s="1" t="s">
        <v>214</v>
      </c>
      <c r="R58" s="1" t="s">
        <v>450</v>
      </c>
      <c r="S58" s="1" t="s">
        <v>875</v>
      </c>
      <c r="T58" s="1">
        <v>90</v>
      </c>
      <c r="U58" s="1">
        <v>90</v>
      </c>
      <c r="X58" s="1" t="s">
        <v>876</v>
      </c>
      <c r="Y58" s="1">
        <v>27</v>
      </c>
      <c r="Z58" s="1">
        <v>63</v>
      </c>
      <c r="AA58" s="1">
        <v>0</v>
      </c>
      <c r="AB58" s="1">
        <v>4</v>
      </c>
      <c r="AC58" s="1">
        <v>1</v>
      </c>
      <c r="AD58" s="1">
        <v>3</v>
      </c>
      <c r="AE58" s="1">
        <v>0</v>
      </c>
      <c r="AF58" s="1">
        <v>0</v>
      </c>
      <c r="AG58" s="1">
        <v>15</v>
      </c>
      <c r="AH58" s="1">
        <v>1</v>
      </c>
      <c r="AI58" s="1">
        <v>46</v>
      </c>
      <c r="AJ58" s="1">
        <v>115</v>
      </c>
      <c r="AK58" s="1">
        <v>91</v>
      </c>
      <c r="AL58" s="1">
        <v>9</v>
      </c>
      <c r="AM58" s="1">
        <v>4</v>
      </c>
      <c r="AN58" s="1">
        <v>0</v>
      </c>
      <c r="AO58" s="1">
        <v>0</v>
      </c>
      <c r="AP58" s="1">
        <v>0</v>
      </c>
      <c r="AQ58" s="1">
        <v>1</v>
      </c>
      <c r="AR58" s="1">
        <v>1</v>
      </c>
      <c r="AS58" s="1" t="s">
        <v>867</v>
      </c>
      <c r="AT58" s="1">
        <v>381</v>
      </c>
      <c r="AU58" s="1">
        <v>30.1837270341207</v>
      </c>
      <c r="AV58" s="1">
        <v>12.073490813648201</v>
      </c>
      <c r="AW58" s="1">
        <v>0</v>
      </c>
      <c r="AX58" s="1">
        <v>23.8845144356955</v>
      </c>
      <c r="AY58" s="1">
        <v>32.283464566929098</v>
      </c>
      <c r="AZ58" s="1">
        <v>25.984251968503902</v>
      </c>
      <c r="BA58" s="1">
        <v>9</v>
      </c>
      <c r="BB58" s="1" t="s">
        <v>167</v>
      </c>
      <c r="BC58" s="1" t="s">
        <v>129</v>
      </c>
      <c r="BD58" s="1" t="s">
        <v>877</v>
      </c>
      <c r="BE58" s="1" t="s">
        <v>138</v>
      </c>
      <c r="BF58" s="1" t="s">
        <v>434</v>
      </c>
      <c r="BG58" s="1" t="s">
        <v>124</v>
      </c>
      <c r="BH58" s="1" t="s">
        <v>135</v>
      </c>
      <c r="BI58" s="1" t="s">
        <v>156</v>
      </c>
      <c r="BJ58" s="1" t="s">
        <v>98</v>
      </c>
      <c r="BK58" s="1">
        <v>5</v>
      </c>
      <c r="BL58" s="1" t="s">
        <v>127</v>
      </c>
      <c r="BM58" s="1">
        <v>50</v>
      </c>
      <c r="BN58" s="1">
        <v>25</v>
      </c>
      <c r="BO58" s="1">
        <v>15</v>
      </c>
      <c r="BP58" s="1">
        <v>5</v>
      </c>
      <c r="BQ58" s="1">
        <v>5</v>
      </c>
      <c r="BR58" s="1">
        <v>0</v>
      </c>
      <c r="BT58" s="1">
        <v>5</v>
      </c>
      <c r="BU58" s="1">
        <v>5</v>
      </c>
      <c r="BV58" s="1">
        <v>40</v>
      </c>
      <c r="BW58" s="1">
        <v>50</v>
      </c>
      <c r="BX58" s="1">
        <v>0</v>
      </c>
      <c r="BY58" s="1" t="s">
        <v>228</v>
      </c>
      <c r="BZ58" s="1" t="s">
        <v>103</v>
      </c>
      <c r="CA58" s="1" t="s">
        <v>228</v>
      </c>
      <c r="CB58" s="1" t="s">
        <v>228</v>
      </c>
      <c r="CC58" s="1" t="s">
        <v>103</v>
      </c>
      <c r="CD58" s="1" t="s">
        <v>228</v>
      </c>
      <c r="CE58" s="1" t="s">
        <v>228</v>
      </c>
      <c r="CF58" s="1" t="s">
        <v>228</v>
      </c>
      <c r="CG58" s="1" t="s">
        <v>228</v>
      </c>
      <c r="CH58" s="1" t="s">
        <v>228</v>
      </c>
      <c r="CI58" s="1" t="s">
        <v>228</v>
      </c>
      <c r="CJ58" s="1" t="s">
        <v>228</v>
      </c>
      <c r="CK58" s="1" t="s">
        <v>103</v>
      </c>
      <c r="CL58" s="1" t="s">
        <v>228</v>
      </c>
      <c r="CO58" s="1" t="s">
        <v>424</v>
      </c>
      <c r="CP58" s="1" t="s">
        <v>878</v>
      </c>
      <c r="CQ58" s="1" t="s">
        <v>127</v>
      </c>
      <c r="CR58" s="1" t="s">
        <v>879</v>
      </c>
      <c r="CS58" s="1" t="s">
        <v>880</v>
      </c>
    </row>
    <row r="59" spans="1:97" ht="12.6" customHeight="1" x14ac:dyDescent="0.2">
      <c r="A59" s="1" t="s">
        <v>693</v>
      </c>
      <c r="B59" s="1" t="s">
        <v>89</v>
      </c>
      <c r="C59" s="1" t="s">
        <v>90</v>
      </c>
      <c r="D59" s="1" t="s">
        <v>162</v>
      </c>
      <c r="E59" s="1" t="s">
        <v>250</v>
      </c>
      <c r="F59" s="1" t="s">
        <v>881</v>
      </c>
      <c r="G59" s="8">
        <v>38.963979000000002</v>
      </c>
      <c r="H59" s="9">
        <v>-77.559416999999996</v>
      </c>
      <c r="I59" s="1" t="s">
        <v>882</v>
      </c>
      <c r="J59" s="2">
        <v>45031</v>
      </c>
      <c r="K59" s="1">
        <v>7</v>
      </c>
      <c r="L59" s="1" t="s">
        <v>244</v>
      </c>
      <c r="M59" s="1" t="s">
        <v>203</v>
      </c>
      <c r="O59" s="1">
        <v>11</v>
      </c>
      <c r="P59" s="1">
        <v>16</v>
      </c>
      <c r="Q59" s="1" t="s">
        <v>214</v>
      </c>
      <c r="R59" s="1" t="s">
        <v>883</v>
      </c>
      <c r="S59" s="1" t="s">
        <v>884</v>
      </c>
      <c r="T59" s="1">
        <v>90</v>
      </c>
      <c r="U59" s="1">
        <v>90</v>
      </c>
      <c r="V59" s="1">
        <v>90</v>
      </c>
      <c r="W59" s="1">
        <v>90</v>
      </c>
      <c r="X59" s="1" t="s">
        <v>885</v>
      </c>
      <c r="Y59" s="1">
        <v>0</v>
      </c>
      <c r="Z59" s="1">
        <v>2</v>
      </c>
      <c r="AA59" s="1">
        <v>0</v>
      </c>
      <c r="AB59" s="1">
        <v>0</v>
      </c>
      <c r="AC59" s="1">
        <v>0</v>
      </c>
      <c r="AD59" s="1">
        <v>2</v>
      </c>
      <c r="AE59" s="1">
        <v>1</v>
      </c>
      <c r="AF59" s="1">
        <v>2</v>
      </c>
      <c r="AG59" s="1">
        <v>1</v>
      </c>
      <c r="AH59" s="1">
        <v>0</v>
      </c>
      <c r="AI59" s="1">
        <v>57</v>
      </c>
      <c r="AJ59" s="1">
        <v>0</v>
      </c>
      <c r="AK59" s="1">
        <v>62</v>
      </c>
      <c r="AL59" s="1">
        <v>159</v>
      </c>
      <c r="AM59" s="1">
        <v>0</v>
      </c>
      <c r="AN59" s="1">
        <v>1</v>
      </c>
      <c r="AO59" s="1">
        <v>1</v>
      </c>
      <c r="AP59" s="1">
        <v>0</v>
      </c>
      <c r="AQ59" s="1">
        <v>0</v>
      </c>
      <c r="AR59" s="1">
        <v>0</v>
      </c>
      <c r="AT59" s="1">
        <v>288</v>
      </c>
      <c r="AU59" s="1">
        <v>1.0416666666666601</v>
      </c>
      <c r="AV59" s="1">
        <v>19.7916666666666</v>
      </c>
      <c r="AW59" s="1">
        <v>0</v>
      </c>
      <c r="AX59" s="1">
        <v>21.5277777777777</v>
      </c>
      <c r="AY59" s="1">
        <v>56.9444444444444</v>
      </c>
      <c r="AZ59" s="1">
        <v>1.7361111111111101</v>
      </c>
      <c r="BA59" s="1">
        <v>8</v>
      </c>
      <c r="BB59" s="1" t="s">
        <v>886</v>
      </c>
      <c r="BC59" s="1" t="s">
        <v>178</v>
      </c>
      <c r="BD59" s="1" t="s">
        <v>124</v>
      </c>
      <c r="BE59" s="1" t="s">
        <v>138</v>
      </c>
      <c r="BF59" s="1" t="s">
        <v>434</v>
      </c>
      <c r="BG59" s="1" t="s">
        <v>139</v>
      </c>
      <c r="BH59" s="1" t="s">
        <v>140</v>
      </c>
      <c r="BI59" s="1" t="s">
        <v>141</v>
      </c>
      <c r="BJ59" s="1" t="s">
        <v>131</v>
      </c>
      <c r="BK59" s="1">
        <v>15</v>
      </c>
      <c r="BL59" s="1" t="s">
        <v>142</v>
      </c>
      <c r="BM59" s="1">
        <v>50</v>
      </c>
      <c r="BN59" s="1">
        <v>25</v>
      </c>
      <c r="BO59" s="1">
        <v>25</v>
      </c>
      <c r="BP59" s="1">
        <v>0</v>
      </c>
      <c r="BQ59" s="1">
        <v>0</v>
      </c>
      <c r="BR59" s="1">
        <v>0</v>
      </c>
      <c r="BT59" s="1">
        <v>0</v>
      </c>
      <c r="BU59" s="1">
        <v>10</v>
      </c>
      <c r="BV59" s="1">
        <v>10</v>
      </c>
      <c r="BW59" s="1">
        <v>80</v>
      </c>
      <c r="BX59" s="1">
        <v>0</v>
      </c>
      <c r="BY59" s="1" t="s">
        <v>124</v>
      </c>
      <c r="BZ59" s="1" t="s">
        <v>132</v>
      </c>
      <c r="CA59" s="1" t="s">
        <v>124</v>
      </c>
      <c r="CB59" s="1" t="s">
        <v>124</v>
      </c>
      <c r="CC59" s="1" t="s">
        <v>124</v>
      </c>
      <c r="CD59" s="1" t="s">
        <v>124</v>
      </c>
      <c r="CE59" s="1" t="s">
        <v>132</v>
      </c>
      <c r="CF59" s="1" t="s">
        <v>124</v>
      </c>
      <c r="CH59" s="1" t="s">
        <v>142</v>
      </c>
      <c r="CI59" s="1" t="s">
        <v>887</v>
      </c>
      <c r="CJ59" s="1" t="s">
        <v>124</v>
      </c>
      <c r="CK59" s="1" t="s">
        <v>142</v>
      </c>
      <c r="CL59" s="1" t="s">
        <v>124</v>
      </c>
      <c r="CM59" s="1" t="s">
        <v>124</v>
      </c>
      <c r="CO59" s="1" t="s">
        <v>888</v>
      </c>
      <c r="CP59" s="1" t="s">
        <v>889</v>
      </c>
      <c r="CQ59" s="1" t="s">
        <v>142</v>
      </c>
      <c r="CR59" s="1" t="s">
        <v>890</v>
      </c>
      <c r="CS59" s="1" t="s">
        <v>891</v>
      </c>
    </row>
    <row r="60" spans="1:97" ht="12.6" customHeight="1" thickBot="1" x14ac:dyDescent="0.25">
      <c r="A60" s="1" t="s">
        <v>693</v>
      </c>
      <c r="B60" s="1" t="s">
        <v>89</v>
      </c>
      <c r="C60" s="1" t="s">
        <v>90</v>
      </c>
      <c r="D60" s="1" t="s">
        <v>162</v>
      </c>
      <c r="E60" s="1" t="s">
        <v>250</v>
      </c>
      <c r="F60" s="1" t="s">
        <v>881</v>
      </c>
      <c r="G60" s="10">
        <v>38.963979000000002</v>
      </c>
      <c r="H60" s="11">
        <v>-77.559416999999996</v>
      </c>
      <c r="I60" s="1" t="s">
        <v>882</v>
      </c>
      <c r="J60" s="2">
        <v>45207</v>
      </c>
      <c r="K60" s="1">
        <v>10</v>
      </c>
      <c r="L60" s="1" t="s">
        <v>244</v>
      </c>
      <c r="M60" s="1" t="s">
        <v>203</v>
      </c>
      <c r="O60" s="1">
        <v>11</v>
      </c>
      <c r="P60" s="1">
        <v>6</v>
      </c>
      <c r="Q60" s="1" t="s">
        <v>122</v>
      </c>
      <c r="R60" s="1" t="s">
        <v>892</v>
      </c>
      <c r="S60" s="1" t="s">
        <v>893</v>
      </c>
      <c r="T60" s="1">
        <v>90</v>
      </c>
      <c r="U60" s="1">
        <v>90</v>
      </c>
      <c r="V60" s="1">
        <v>30</v>
      </c>
      <c r="Y60" s="1">
        <v>0</v>
      </c>
      <c r="Z60" s="1">
        <v>0</v>
      </c>
      <c r="AA60" s="1">
        <v>1</v>
      </c>
      <c r="AB60" s="1">
        <v>0</v>
      </c>
      <c r="AC60" s="1">
        <v>0</v>
      </c>
      <c r="AD60" s="1">
        <v>0</v>
      </c>
      <c r="AE60" s="1">
        <v>3</v>
      </c>
      <c r="AF60" s="1">
        <v>3</v>
      </c>
      <c r="AG60" s="1">
        <v>0</v>
      </c>
      <c r="AH60" s="1">
        <v>0</v>
      </c>
      <c r="AI60" s="1">
        <v>74</v>
      </c>
      <c r="AJ60" s="1">
        <v>8</v>
      </c>
      <c r="AK60" s="1">
        <v>115</v>
      </c>
      <c r="AL60" s="1">
        <v>19</v>
      </c>
      <c r="AM60" s="1">
        <v>0</v>
      </c>
      <c r="AN60" s="1">
        <v>0</v>
      </c>
      <c r="AO60" s="1">
        <v>0</v>
      </c>
      <c r="AP60" s="1">
        <v>2</v>
      </c>
      <c r="AQ60" s="1">
        <v>0</v>
      </c>
      <c r="AR60" s="1">
        <v>0</v>
      </c>
      <c r="AT60" s="1">
        <v>225</v>
      </c>
      <c r="AU60" s="1">
        <v>6.2222222222222197</v>
      </c>
      <c r="AV60" s="1">
        <v>32.8888888888888</v>
      </c>
      <c r="AW60" s="1">
        <v>0.88888888888888795</v>
      </c>
      <c r="AX60" s="1">
        <v>51.1111111111111</v>
      </c>
      <c r="AY60" s="1">
        <v>9.7777777777777697</v>
      </c>
      <c r="AZ60" s="1">
        <v>1.3333333333333299</v>
      </c>
      <c r="BA60" s="1">
        <v>8</v>
      </c>
      <c r="BB60" s="1" t="s">
        <v>894</v>
      </c>
      <c r="BC60" s="1" t="s">
        <v>129</v>
      </c>
      <c r="BD60" s="1" t="s">
        <v>145</v>
      </c>
      <c r="BE60" s="1" t="s">
        <v>117</v>
      </c>
      <c r="BF60" s="1" t="s">
        <v>895</v>
      </c>
      <c r="BG60" s="1" t="s">
        <v>100</v>
      </c>
      <c r="BH60" s="1" t="s">
        <v>108</v>
      </c>
      <c r="BI60" s="1" t="s">
        <v>896</v>
      </c>
      <c r="BJ60" s="1" t="s">
        <v>896</v>
      </c>
      <c r="BK60" s="1">
        <v>0</v>
      </c>
      <c r="BL60" s="1" t="s">
        <v>126</v>
      </c>
      <c r="BM60" s="1">
        <v>50</v>
      </c>
      <c r="BN60" s="1">
        <v>25</v>
      </c>
      <c r="BO60" s="1">
        <v>25</v>
      </c>
      <c r="BP60" s="1">
        <v>0</v>
      </c>
      <c r="BQ60" s="1">
        <v>0</v>
      </c>
      <c r="BR60" s="1">
        <v>0</v>
      </c>
      <c r="BT60" s="1">
        <v>0</v>
      </c>
      <c r="BU60" s="1">
        <v>10</v>
      </c>
      <c r="BV60" s="1">
        <v>10</v>
      </c>
      <c r="BW60" s="1">
        <v>80</v>
      </c>
      <c r="BX60" s="1">
        <v>0</v>
      </c>
      <c r="BY60" s="1" t="s">
        <v>124</v>
      </c>
      <c r="BZ60" s="1" t="s">
        <v>132</v>
      </c>
      <c r="CA60" s="1" t="s">
        <v>124</v>
      </c>
      <c r="CB60" s="1" t="s">
        <v>124</v>
      </c>
      <c r="CC60" s="1" t="s">
        <v>124</v>
      </c>
      <c r="CD60" s="1" t="s">
        <v>124</v>
      </c>
      <c r="CE60" s="1" t="s">
        <v>132</v>
      </c>
      <c r="CF60" s="1" t="s">
        <v>124</v>
      </c>
      <c r="CH60" s="1" t="s">
        <v>132</v>
      </c>
      <c r="CI60" s="1" t="s">
        <v>887</v>
      </c>
      <c r="CJ60" s="1" t="s">
        <v>124</v>
      </c>
      <c r="CK60" s="1" t="s">
        <v>124</v>
      </c>
      <c r="CL60" s="1" t="s">
        <v>124</v>
      </c>
      <c r="CM60" s="1" t="s">
        <v>132</v>
      </c>
      <c r="CN60" s="1" t="s">
        <v>435</v>
      </c>
      <c r="CO60" s="1" t="s">
        <v>424</v>
      </c>
      <c r="CP60" s="1" t="s">
        <v>897</v>
      </c>
      <c r="CQ60" s="1" t="s">
        <v>142</v>
      </c>
      <c r="CR60" s="1" t="s">
        <v>898</v>
      </c>
      <c r="CS60" s="1" t="s">
        <v>899</v>
      </c>
    </row>
    <row r="61" spans="1:97" ht="12.6" customHeight="1" x14ac:dyDescent="0.2">
      <c r="A61" s="1" t="s">
        <v>161</v>
      </c>
      <c r="B61" s="1" t="s">
        <v>89</v>
      </c>
      <c r="C61" s="1" t="s">
        <v>90</v>
      </c>
      <c r="D61" s="1" t="s">
        <v>162</v>
      </c>
      <c r="E61" s="1" t="s">
        <v>900</v>
      </c>
      <c r="F61" s="1" t="s">
        <v>901</v>
      </c>
      <c r="G61" s="8">
        <v>39.287944000000003</v>
      </c>
      <c r="H61" s="9">
        <v>-77.737975000000006</v>
      </c>
      <c r="I61" s="3" t="s">
        <v>344</v>
      </c>
      <c r="J61" s="2">
        <v>45037</v>
      </c>
      <c r="K61" s="1">
        <v>3</v>
      </c>
      <c r="L61" s="1" t="s">
        <v>244</v>
      </c>
      <c r="M61" s="1" t="s">
        <v>902</v>
      </c>
      <c r="P61" s="1">
        <v>3.5</v>
      </c>
      <c r="Q61" s="1" t="s">
        <v>214</v>
      </c>
      <c r="R61" s="1" t="s">
        <v>450</v>
      </c>
      <c r="S61" s="1" t="s">
        <v>441</v>
      </c>
      <c r="T61" s="1">
        <v>90</v>
      </c>
      <c r="U61" s="1">
        <v>60</v>
      </c>
      <c r="X61" s="1" t="s">
        <v>903</v>
      </c>
      <c r="Y61" s="1">
        <v>9</v>
      </c>
      <c r="Z61" s="1">
        <v>0</v>
      </c>
      <c r="AA61" s="1">
        <v>0</v>
      </c>
      <c r="AB61" s="1">
        <v>0</v>
      </c>
      <c r="AC61" s="1">
        <v>0</v>
      </c>
      <c r="AD61" s="1">
        <v>0</v>
      </c>
      <c r="AE61" s="1">
        <v>13</v>
      </c>
      <c r="AF61" s="1">
        <v>234</v>
      </c>
      <c r="AG61" s="1">
        <v>0</v>
      </c>
      <c r="AH61" s="1">
        <v>14</v>
      </c>
      <c r="AI61" s="1">
        <v>13</v>
      </c>
      <c r="AJ61" s="1">
        <v>21</v>
      </c>
      <c r="AK61" s="1">
        <v>12</v>
      </c>
      <c r="AL61" s="1">
        <v>29</v>
      </c>
      <c r="AM61" s="1">
        <v>0</v>
      </c>
      <c r="AN61" s="1">
        <v>3</v>
      </c>
      <c r="AO61" s="1">
        <v>0</v>
      </c>
      <c r="AP61" s="1">
        <v>0</v>
      </c>
      <c r="AQ61" s="1">
        <v>0</v>
      </c>
      <c r="AR61" s="1">
        <v>2</v>
      </c>
      <c r="AS61" s="1" t="s">
        <v>568</v>
      </c>
      <c r="AT61" s="1">
        <v>350</v>
      </c>
      <c r="AU61" s="1">
        <v>76.571428571428498</v>
      </c>
      <c r="AV61" s="1">
        <v>3.71428571428571</v>
      </c>
      <c r="AW61" s="1">
        <v>0</v>
      </c>
      <c r="AX61" s="1">
        <v>3.4285714285714199</v>
      </c>
      <c r="AY61" s="1">
        <v>10.857142857142801</v>
      </c>
      <c r="AZ61" s="1">
        <v>2.5714285714285698</v>
      </c>
      <c r="BA61" s="1">
        <v>11</v>
      </c>
      <c r="BB61" s="1" t="s">
        <v>611</v>
      </c>
      <c r="BC61" s="1" t="s">
        <v>904</v>
      </c>
      <c r="BD61" s="1" t="s">
        <v>124</v>
      </c>
      <c r="BE61" s="1" t="s">
        <v>138</v>
      </c>
      <c r="BF61" s="1" t="s">
        <v>434</v>
      </c>
      <c r="BG61" s="1" t="s">
        <v>124</v>
      </c>
      <c r="BH61" s="1" t="s">
        <v>140</v>
      </c>
      <c r="BI61" s="1" t="s">
        <v>905</v>
      </c>
      <c r="BJ61" s="1" t="s">
        <v>98</v>
      </c>
      <c r="BK61" s="1">
        <v>50</v>
      </c>
      <c r="BL61" s="1" t="s">
        <v>216</v>
      </c>
      <c r="BM61" s="1">
        <v>40</v>
      </c>
      <c r="BN61" s="1">
        <v>10</v>
      </c>
      <c r="BO61" s="1">
        <v>10</v>
      </c>
      <c r="BP61" s="1">
        <v>20</v>
      </c>
      <c r="BQ61" s="1">
        <v>20</v>
      </c>
      <c r="BT61" s="1">
        <v>10</v>
      </c>
      <c r="BU61" s="1">
        <v>10</v>
      </c>
      <c r="BV61" s="1">
        <v>20</v>
      </c>
      <c r="BW61" s="1">
        <v>60</v>
      </c>
      <c r="BY61" s="1" t="s">
        <v>228</v>
      </c>
      <c r="BZ61" s="1" t="s">
        <v>104</v>
      </c>
      <c r="CA61" s="1" t="s">
        <v>228</v>
      </c>
      <c r="CB61" s="1" t="s">
        <v>104</v>
      </c>
      <c r="CC61" s="1" t="s">
        <v>228</v>
      </c>
      <c r="CD61" s="1" t="s">
        <v>228</v>
      </c>
      <c r="CE61" s="1" t="s">
        <v>228</v>
      </c>
      <c r="CF61" s="1" t="s">
        <v>228</v>
      </c>
      <c r="CH61" s="1" t="s">
        <v>228</v>
      </c>
      <c r="CJ61" s="1" t="s">
        <v>228</v>
      </c>
      <c r="CK61" s="1" t="s">
        <v>103</v>
      </c>
      <c r="CL61" s="1" t="s">
        <v>228</v>
      </c>
      <c r="CM61" s="1" t="s">
        <v>104</v>
      </c>
      <c r="CN61" s="1" t="s">
        <v>906</v>
      </c>
      <c r="CO61" s="1" t="s">
        <v>424</v>
      </c>
      <c r="CP61" s="1" t="s">
        <v>907</v>
      </c>
      <c r="CQ61" s="1" t="s">
        <v>132</v>
      </c>
      <c r="CS61" s="1" t="s">
        <v>908</v>
      </c>
    </row>
    <row r="62" spans="1:97" ht="12.6" customHeight="1" thickBot="1" x14ac:dyDescent="0.25">
      <c r="A62" s="1" t="s">
        <v>161</v>
      </c>
      <c r="B62" s="1" t="s">
        <v>89</v>
      </c>
      <c r="C62" s="1" t="s">
        <v>90</v>
      </c>
      <c r="D62" s="1" t="s">
        <v>162</v>
      </c>
      <c r="E62" s="1" t="s">
        <v>900</v>
      </c>
      <c r="F62" s="1" t="s">
        <v>901</v>
      </c>
      <c r="G62" s="10">
        <v>39.287944000000003</v>
      </c>
      <c r="H62" s="11">
        <v>-77.737975000000006</v>
      </c>
      <c r="I62" s="3" t="s">
        <v>344</v>
      </c>
      <c r="J62" s="2">
        <v>45216</v>
      </c>
      <c r="K62" s="1">
        <v>3</v>
      </c>
      <c r="L62" s="1" t="s">
        <v>244</v>
      </c>
      <c r="M62" s="1" t="s">
        <v>428</v>
      </c>
      <c r="O62" s="1">
        <v>20</v>
      </c>
      <c r="P62" s="1">
        <v>4</v>
      </c>
      <c r="Q62" s="1" t="s">
        <v>214</v>
      </c>
      <c r="R62" s="1" t="s">
        <v>440</v>
      </c>
      <c r="S62" s="1" t="s">
        <v>909</v>
      </c>
      <c r="T62" s="1">
        <v>90</v>
      </c>
      <c r="U62" s="1">
        <v>90</v>
      </c>
      <c r="V62" s="1">
        <v>90</v>
      </c>
      <c r="W62" s="1">
        <v>9</v>
      </c>
      <c r="X62" s="1" t="s">
        <v>910</v>
      </c>
      <c r="Y62" s="1">
        <v>11</v>
      </c>
      <c r="Z62" s="1">
        <v>0</v>
      </c>
      <c r="AA62" s="1">
        <v>0</v>
      </c>
      <c r="AB62" s="1">
        <v>0</v>
      </c>
      <c r="AC62" s="1">
        <v>0</v>
      </c>
      <c r="AD62" s="1">
        <v>0</v>
      </c>
      <c r="AE62" s="1">
        <v>1</v>
      </c>
      <c r="AF62" s="1">
        <v>6</v>
      </c>
      <c r="AG62" s="1">
        <v>0</v>
      </c>
      <c r="AH62" s="1">
        <v>5</v>
      </c>
      <c r="AI62" s="1">
        <v>3</v>
      </c>
      <c r="AJ62" s="1">
        <v>1</v>
      </c>
      <c r="AK62" s="1">
        <v>14</v>
      </c>
      <c r="AL62" s="1">
        <v>2</v>
      </c>
      <c r="AM62" s="1">
        <v>0</v>
      </c>
      <c r="AN62" s="1">
        <v>7</v>
      </c>
      <c r="AO62" s="1">
        <v>2</v>
      </c>
      <c r="AP62" s="1">
        <v>1</v>
      </c>
      <c r="AQ62" s="1">
        <v>0</v>
      </c>
      <c r="AR62" s="1">
        <v>12</v>
      </c>
      <c r="AS62" s="1" t="s">
        <v>568</v>
      </c>
      <c r="AT62" s="1">
        <v>65</v>
      </c>
      <c r="AU62" s="1">
        <v>12.307692307692299</v>
      </c>
      <c r="AV62" s="1">
        <v>4.6153846153846096</v>
      </c>
      <c r="AW62" s="1">
        <v>1.5384615384615301</v>
      </c>
      <c r="AX62" s="1">
        <v>21.538461538461501</v>
      </c>
      <c r="AY62" s="1">
        <v>21.538461538461501</v>
      </c>
      <c r="AZ62" s="1">
        <v>21.538461538461501</v>
      </c>
      <c r="BA62" s="1">
        <v>6</v>
      </c>
      <c r="BB62" s="1" t="s">
        <v>128</v>
      </c>
      <c r="BC62" s="1" t="s">
        <v>911</v>
      </c>
      <c r="BD62" s="1" t="s">
        <v>736</v>
      </c>
      <c r="BE62" s="1" t="s">
        <v>912</v>
      </c>
      <c r="BF62" s="1" t="s">
        <v>434</v>
      </c>
      <c r="BG62" s="1" t="s">
        <v>124</v>
      </c>
      <c r="BH62" s="1" t="s">
        <v>135</v>
      </c>
      <c r="BI62" s="1" t="s">
        <v>124</v>
      </c>
      <c r="BL62" s="1" t="s">
        <v>216</v>
      </c>
      <c r="BM62" s="1">
        <v>40</v>
      </c>
      <c r="BN62" s="1">
        <v>10</v>
      </c>
      <c r="BO62" s="1">
        <v>10</v>
      </c>
      <c r="BP62" s="1">
        <v>20</v>
      </c>
      <c r="BQ62" s="1">
        <v>20</v>
      </c>
      <c r="BT62" s="1">
        <v>5</v>
      </c>
      <c r="BU62" s="1">
        <v>5</v>
      </c>
      <c r="BV62" s="1">
        <v>50</v>
      </c>
      <c r="BW62" s="1">
        <v>35</v>
      </c>
      <c r="BX62" s="1">
        <v>5</v>
      </c>
      <c r="BY62" s="1" t="s">
        <v>228</v>
      </c>
      <c r="BZ62" s="1" t="s">
        <v>104</v>
      </c>
      <c r="CA62" s="1" t="s">
        <v>104</v>
      </c>
      <c r="CB62" s="1" t="s">
        <v>104</v>
      </c>
      <c r="CC62" s="1" t="s">
        <v>228</v>
      </c>
      <c r="CD62" s="1" t="s">
        <v>228</v>
      </c>
      <c r="CE62" s="1" t="s">
        <v>228</v>
      </c>
      <c r="CF62" s="1" t="s">
        <v>228</v>
      </c>
      <c r="CH62" s="1" t="s">
        <v>228</v>
      </c>
      <c r="CK62" s="1" t="s">
        <v>228</v>
      </c>
      <c r="CL62" s="1" t="s">
        <v>103</v>
      </c>
      <c r="CM62" s="1" t="s">
        <v>104</v>
      </c>
      <c r="CN62" s="1" t="s">
        <v>906</v>
      </c>
      <c r="CO62" s="1" t="s">
        <v>913</v>
      </c>
      <c r="CP62" s="1" t="s">
        <v>914</v>
      </c>
      <c r="CQ62" s="1" t="s">
        <v>180</v>
      </c>
      <c r="CR62" s="1" t="s">
        <v>445</v>
      </c>
      <c r="CS62" s="1" t="s">
        <v>915</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6DC4-23EF-4A2A-970D-F784C89BC41B}">
  <dimension ref="A1:CS62"/>
  <sheetViews>
    <sheetView topLeftCell="F1" workbookViewId="0">
      <selection activeCell="M7" sqref="M7"/>
    </sheetView>
  </sheetViews>
  <sheetFormatPr defaultColWidth="8.85546875" defaultRowHeight="11.25" x14ac:dyDescent="0.2"/>
  <cols>
    <col min="1" max="1" width="16.140625" style="1" bestFit="1" customWidth="1"/>
    <col min="2" max="2" width="6.28515625" style="1" bestFit="1" customWidth="1"/>
    <col min="3" max="3" width="7.140625" style="1" bestFit="1" customWidth="1"/>
    <col min="4" max="4" width="9" style="1" bestFit="1" customWidth="1"/>
    <col min="5" max="5" width="27.5703125" style="1" bestFit="1" customWidth="1"/>
    <col min="6" max="6" width="26.28515625" style="1" bestFit="1" customWidth="1"/>
    <col min="7" max="7" width="9.28515625" style="1" bestFit="1" customWidth="1"/>
    <col min="8" max="8" width="9" style="1" bestFit="1" customWidth="1"/>
    <col min="9" max="9" width="25.7109375" style="1" customWidth="1"/>
    <col min="10" max="10" width="7.85546875" style="1" bestFit="1" customWidth="1"/>
    <col min="11" max="11" width="14.28515625" style="1" bestFit="1" customWidth="1"/>
    <col min="12" max="12" width="34.7109375" style="1" bestFit="1" customWidth="1"/>
    <col min="13" max="13" width="52.7109375" style="1" bestFit="1" customWidth="1"/>
    <col min="14" max="14" width="5.85546875" style="1" bestFit="1" customWidth="1"/>
    <col min="15" max="15" width="15.140625" style="1" bestFit="1" customWidth="1"/>
    <col min="16" max="16" width="15.42578125" style="1" bestFit="1" customWidth="1"/>
    <col min="17" max="17" width="23.7109375" style="1" bestFit="1" customWidth="1"/>
    <col min="18" max="18" width="68.140625" style="1" bestFit="1" customWidth="1"/>
    <col min="19" max="19" width="21.28515625" style="1" bestFit="1" customWidth="1"/>
    <col min="20" max="23" width="16.5703125" style="1" bestFit="1" customWidth="1"/>
    <col min="24" max="24" width="150.28515625" style="1" bestFit="1" customWidth="1"/>
    <col min="25" max="25" width="5" style="1" bestFit="1" customWidth="1"/>
    <col min="26" max="26" width="6.85546875" style="1" bestFit="1" customWidth="1"/>
    <col min="27" max="28" width="5.5703125" style="1" bestFit="1" customWidth="1"/>
    <col min="29" max="29" width="6.28515625" style="1" bestFit="1" customWidth="1"/>
    <col min="30" max="30" width="4.42578125" style="1" bestFit="1" customWidth="1"/>
    <col min="31" max="31" width="6.7109375" style="1" bestFit="1" customWidth="1"/>
    <col min="32" max="32" width="5.42578125" style="1" bestFit="1" customWidth="1"/>
    <col min="33" max="33" width="17.140625" style="1" bestFit="1" customWidth="1"/>
    <col min="34" max="34" width="23.28515625" style="1" bestFit="1" customWidth="1"/>
    <col min="35" max="35" width="13.7109375" style="1" bestFit="1" customWidth="1"/>
    <col min="36" max="36" width="10.42578125" style="1" bestFit="1" customWidth="1"/>
    <col min="37" max="37" width="5" style="1" bestFit="1" customWidth="1"/>
    <col min="38" max="38" width="4.85546875" style="1" bestFit="1" customWidth="1"/>
    <col min="39" max="39" width="6.28515625" style="1" bestFit="1" customWidth="1"/>
    <col min="40" max="40" width="9.28515625" style="1" bestFit="1" customWidth="1"/>
    <col min="41" max="41" width="7.85546875" style="1" bestFit="1" customWidth="1"/>
    <col min="42" max="42" width="8.85546875" style="1"/>
    <col min="43" max="43" width="4.42578125" style="1" bestFit="1" customWidth="1"/>
    <col min="44" max="44" width="10.7109375" style="1" bestFit="1" customWidth="1"/>
    <col min="45" max="45" width="37.7109375" style="1" bestFit="1" customWidth="1"/>
    <col min="46" max="46" width="10.28515625" style="1" bestFit="1" customWidth="1"/>
    <col min="47" max="47" width="35.28515625" style="1" bestFit="1" customWidth="1"/>
    <col min="48" max="48" width="24" style="1" bestFit="1" customWidth="1"/>
    <col min="49" max="49" width="19.28515625" style="1" bestFit="1" customWidth="1"/>
    <col min="50" max="50" width="15.28515625" style="1" bestFit="1" customWidth="1"/>
    <col min="51" max="51" width="15.7109375" style="1" bestFit="1" customWidth="1"/>
    <col min="52" max="52" width="17.5703125" style="1" bestFit="1" customWidth="1"/>
    <col min="53" max="53" width="11" style="1" bestFit="1" customWidth="1"/>
    <col min="54" max="54" width="30.140625" style="1" bestFit="1" customWidth="1"/>
    <col min="55" max="55" width="62.42578125" style="1" bestFit="1" customWidth="1"/>
    <col min="56" max="56" width="48.28515625" style="1" bestFit="1" customWidth="1"/>
    <col min="57" max="57" width="64.85546875" style="1" bestFit="1" customWidth="1"/>
    <col min="58" max="58" width="45" style="1" bestFit="1" customWidth="1"/>
    <col min="59" max="59" width="24.7109375" style="1" bestFit="1" customWidth="1"/>
    <col min="60" max="60" width="50.85546875" style="1" bestFit="1" customWidth="1"/>
    <col min="61" max="61" width="83.28515625" style="1" bestFit="1" customWidth="1"/>
    <col min="62" max="62" width="21.42578125" style="1" bestFit="1" customWidth="1"/>
    <col min="63" max="63" width="8.42578125" style="1" bestFit="1" customWidth="1"/>
    <col min="64" max="64" width="56" style="1" bestFit="1" customWidth="1"/>
    <col min="65" max="65" width="8.28515625" style="1" bestFit="1" customWidth="1"/>
    <col min="66" max="66" width="9.5703125" style="1" bestFit="1" customWidth="1"/>
    <col min="67" max="67" width="8.5703125" style="1" bestFit="1" customWidth="1"/>
    <col min="68" max="68" width="10.28515625" style="1" bestFit="1" customWidth="1"/>
    <col min="69" max="69" width="8.7109375" style="1" bestFit="1" customWidth="1"/>
    <col min="70" max="70" width="8.5703125" style="1" bestFit="1" customWidth="1"/>
    <col min="71" max="71" width="19.5703125" style="1" bestFit="1" customWidth="1"/>
    <col min="72" max="72" width="7.28515625" style="1" bestFit="1" customWidth="1"/>
    <col min="73" max="73" width="8.42578125" style="1" bestFit="1" customWidth="1"/>
    <col min="74" max="74" width="9" style="1" bestFit="1" customWidth="1"/>
    <col min="75" max="75" width="10.28515625" style="1" bestFit="1" customWidth="1"/>
    <col min="76" max="76" width="10.7109375" style="1" bestFit="1" customWidth="1"/>
    <col min="77" max="77" width="25.28515625" style="1" bestFit="1" customWidth="1"/>
    <col min="78" max="78" width="27.85546875" style="1" bestFit="1" customWidth="1"/>
    <col min="79" max="79" width="17.85546875" style="1" bestFit="1" customWidth="1"/>
    <col min="80" max="80" width="18.7109375" style="1" bestFit="1" customWidth="1"/>
    <col min="81" max="81" width="20.85546875" style="1" bestFit="1" customWidth="1"/>
    <col min="82" max="82" width="23.5703125" style="1" bestFit="1" customWidth="1"/>
    <col min="83" max="83" width="25.85546875" style="1" bestFit="1" customWidth="1"/>
    <col min="84" max="84" width="18.140625" style="1" bestFit="1" customWidth="1"/>
    <col min="85" max="85" width="9" style="1" bestFit="1" customWidth="1"/>
    <col min="86" max="86" width="19.7109375" style="1" bestFit="1" customWidth="1"/>
    <col min="87" max="87" width="14.5703125" style="1" bestFit="1" customWidth="1"/>
    <col min="88" max="88" width="21.28515625" style="1" bestFit="1" customWidth="1"/>
    <col min="89" max="89" width="17.7109375" style="1" bestFit="1" customWidth="1"/>
    <col min="90" max="90" width="24.42578125" style="1" bestFit="1" customWidth="1"/>
    <col min="91" max="91" width="23.28515625" style="1" bestFit="1" customWidth="1"/>
    <col min="92" max="92" width="33.5703125" style="1" bestFit="1" customWidth="1"/>
    <col min="93" max="93" width="60.140625" style="1" bestFit="1" customWidth="1"/>
    <col min="94" max="94" width="233" style="1" bestFit="1" customWidth="1"/>
    <col min="95" max="95" width="64.28515625" style="1" bestFit="1" customWidth="1"/>
    <col min="96" max="96" width="68" style="1" bestFit="1" customWidth="1"/>
    <col min="97" max="97" width="18.85546875" style="1" bestFit="1" customWidth="1"/>
    <col min="98" max="16384" width="8.85546875" style="1"/>
  </cols>
  <sheetData>
    <row r="1" spans="1:97" ht="12.6" customHeight="1" thickBo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404</v>
      </c>
      <c r="P1" s="1" t="s">
        <v>405</v>
      </c>
      <c r="Q1" s="1" t="s">
        <v>14</v>
      </c>
      <c r="R1" s="1" t="s">
        <v>406</v>
      </c>
      <c r="S1" s="1" t="s">
        <v>407</v>
      </c>
      <c r="T1" s="1" t="s">
        <v>408</v>
      </c>
      <c r="U1" s="1" t="s">
        <v>409</v>
      </c>
      <c r="V1" s="1" t="s">
        <v>410</v>
      </c>
      <c r="W1" s="1" t="s">
        <v>411</v>
      </c>
      <c r="X1" s="1" t="s">
        <v>15</v>
      </c>
      <c r="Y1" s="1" t="s">
        <v>16</v>
      </c>
      <c r="Z1" s="1" t="s">
        <v>17</v>
      </c>
      <c r="AA1" s="1" t="s">
        <v>18</v>
      </c>
      <c r="AB1" s="1" t="s">
        <v>19</v>
      </c>
      <c r="AC1" s="1" t="s">
        <v>20</v>
      </c>
      <c r="AD1" s="1" t="s">
        <v>21</v>
      </c>
      <c r="AE1" s="1" t="s">
        <v>22</v>
      </c>
      <c r="AF1" s="1" t="s">
        <v>23</v>
      </c>
      <c r="AG1" s="1" t="s">
        <v>24</v>
      </c>
      <c r="AH1" s="1" t="s">
        <v>25</v>
      </c>
      <c r="AI1" s="1" t="s">
        <v>26</v>
      </c>
      <c r="AJ1" s="1" t="s">
        <v>27</v>
      </c>
      <c r="AK1" s="1" t="s">
        <v>28</v>
      </c>
      <c r="AL1" s="1" t="s">
        <v>29</v>
      </c>
      <c r="AM1" s="1" t="s">
        <v>30</v>
      </c>
      <c r="AN1" s="1" t="s">
        <v>31</v>
      </c>
      <c r="AO1" s="1" t="s">
        <v>32</v>
      </c>
      <c r="AP1" s="1" t="s">
        <v>33</v>
      </c>
      <c r="AQ1" s="1" t="s">
        <v>34</v>
      </c>
      <c r="AR1" s="1" t="s">
        <v>35</v>
      </c>
      <c r="AS1" s="1" t="s">
        <v>36</v>
      </c>
      <c r="AT1" s="1" t="s">
        <v>37</v>
      </c>
      <c r="AU1" s="1" t="s">
        <v>38</v>
      </c>
      <c r="AV1" s="1" t="s">
        <v>39</v>
      </c>
      <c r="AW1" s="1" t="s">
        <v>40</v>
      </c>
      <c r="AX1" s="1" t="s">
        <v>41</v>
      </c>
      <c r="AY1" s="1" t="s">
        <v>42</v>
      </c>
      <c r="AZ1" s="1" t="s">
        <v>43</v>
      </c>
      <c r="BA1" s="1" t="s">
        <v>44</v>
      </c>
      <c r="BB1" s="1" t="s">
        <v>45</v>
      </c>
      <c r="BC1" s="1" t="s">
        <v>46</v>
      </c>
      <c r="BD1" s="1" t="s">
        <v>47</v>
      </c>
      <c r="BE1" s="1" t="s">
        <v>48</v>
      </c>
      <c r="BF1" s="1" t="s">
        <v>49</v>
      </c>
      <c r="BG1" s="1" t="s">
        <v>50</v>
      </c>
      <c r="BH1" s="1" t="s">
        <v>51</v>
      </c>
      <c r="BI1" s="1" t="s">
        <v>52</v>
      </c>
      <c r="BJ1" s="1" t="s">
        <v>53</v>
      </c>
      <c r="BK1" s="1" t="s">
        <v>54</v>
      </c>
      <c r="BL1" s="1" t="s">
        <v>55</v>
      </c>
      <c r="BM1" s="1" t="s">
        <v>56</v>
      </c>
      <c r="BN1" s="1" t="s">
        <v>57</v>
      </c>
      <c r="BO1" s="1" t="s">
        <v>58</v>
      </c>
      <c r="BP1" s="1" t="s">
        <v>59</v>
      </c>
      <c r="BQ1" s="1" t="s">
        <v>60</v>
      </c>
      <c r="BR1" s="1" t="s">
        <v>61</v>
      </c>
      <c r="BS1" s="1" t="s">
        <v>62</v>
      </c>
      <c r="BT1" s="1" t="s">
        <v>63</v>
      </c>
      <c r="BU1" s="1" t="s">
        <v>64</v>
      </c>
      <c r="BV1" s="1" t="s">
        <v>65</v>
      </c>
      <c r="BW1" s="1" t="s">
        <v>66</v>
      </c>
      <c r="BX1" s="1" t="s">
        <v>67</v>
      </c>
      <c r="BY1" s="1" t="s">
        <v>68</v>
      </c>
      <c r="BZ1" s="1" t="s">
        <v>69</v>
      </c>
      <c r="CA1" s="1" t="s">
        <v>70</v>
      </c>
      <c r="CB1" s="1" t="s">
        <v>71</v>
      </c>
      <c r="CC1" s="1" t="s">
        <v>72</v>
      </c>
      <c r="CD1" s="1" t="s">
        <v>73</v>
      </c>
      <c r="CE1" s="1" t="s">
        <v>74</v>
      </c>
      <c r="CF1" s="1" t="s">
        <v>75</v>
      </c>
      <c r="CG1" s="1" t="s">
        <v>76</v>
      </c>
      <c r="CH1" s="1" t="s">
        <v>77</v>
      </c>
      <c r="CI1" s="1" t="s">
        <v>78</v>
      </c>
      <c r="CJ1" s="1" t="s">
        <v>79</v>
      </c>
      <c r="CK1" s="1" t="s">
        <v>80</v>
      </c>
      <c r="CL1" s="1" t="s">
        <v>81</v>
      </c>
      <c r="CM1" s="1" t="s">
        <v>82</v>
      </c>
      <c r="CN1" s="1" t="s">
        <v>83</v>
      </c>
      <c r="CO1" s="1" t="s">
        <v>84</v>
      </c>
      <c r="CP1" s="1" t="s">
        <v>85</v>
      </c>
      <c r="CQ1" s="1" t="s">
        <v>86</v>
      </c>
      <c r="CR1" s="1" t="s">
        <v>87</v>
      </c>
      <c r="CS1" s="1" t="s">
        <v>88</v>
      </c>
    </row>
    <row r="2" spans="1:97" ht="12.6" customHeight="1" x14ac:dyDescent="0.2">
      <c r="A2" s="1" t="s">
        <v>161</v>
      </c>
      <c r="B2" s="1" t="s">
        <v>89</v>
      </c>
      <c r="C2" s="1" t="s">
        <v>90</v>
      </c>
      <c r="D2" s="1" t="s">
        <v>162</v>
      </c>
      <c r="E2" s="1" t="s">
        <v>168</v>
      </c>
      <c r="F2" s="1" t="s">
        <v>169</v>
      </c>
      <c r="G2" s="8">
        <v>39.190199999999997</v>
      </c>
      <c r="H2" s="9">
        <v>-77.614900000000006</v>
      </c>
      <c r="J2" s="2">
        <v>45024</v>
      </c>
      <c r="K2" s="1">
        <v>3</v>
      </c>
      <c r="L2" s="1" t="s">
        <v>244</v>
      </c>
      <c r="M2" s="1" t="s">
        <v>170</v>
      </c>
      <c r="O2" s="1">
        <v>20</v>
      </c>
      <c r="P2" s="1">
        <v>6</v>
      </c>
      <c r="Q2" s="1" t="s">
        <v>122</v>
      </c>
      <c r="R2" s="1" t="s">
        <v>412</v>
      </c>
      <c r="S2" s="1" t="s">
        <v>413</v>
      </c>
      <c r="T2" s="1">
        <v>45</v>
      </c>
      <c r="X2" s="1" t="s">
        <v>414</v>
      </c>
      <c r="Y2" s="1">
        <v>0</v>
      </c>
      <c r="Z2" s="1">
        <v>11</v>
      </c>
      <c r="AA2" s="1">
        <v>0</v>
      </c>
      <c r="AB2" s="1">
        <v>0</v>
      </c>
      <c r="AC2" s="1">
        <v>0</v>
      </c>
      <c r="AD2" s="1">
        <v>0</v>
      </c>
      <c r="AE2" s="1">
        <v>0</v>
      </c>
      <c r="AF2" s="1">
        <v>43</v>
      </c>
      <c r="AG2" s="1">
        <v>0</v>
      </c>
      <c r="AH2" s="1">
        <v>0</v>
      </c>
      <c r="AI2" s="1">
        <v>95</v>
      </c>
      <c r="AK2" s="1">
        <v>83</v>
      </c>
      <c r="AL2" s="1">
        <v>332</v>
      </c>
      <c r="AM2" s="1">
        <v>0</v>
      </c>
      <c r="AN2" s="1">
        <v>1</v>
      </c>
      <c r="AO2" s="1">
        <v>0</v>
      </c>
      <c r="AP2" s="1">
        <v>0</v>
      </c>
      <c r="AQ2" s="1">
        <v>3</v>
      </c>
      <c r="AR2" s="1">
        <v>1</v>
      </c>
      <c r="AT2" s="1">
        <v>569</v>
      </c>
      <c r="AU2" s="1">
        <v>7.5571177504393603</v>
      </c>
      <c r="AV2" s="1">
        <v>16.695957820738101</v>
      </c>
      <c r="AW2" s="1">
        <v>0</v>
      </c>
      <c r="AX2" s="1">
        <v>14.586994727592201</v>
      </c>
      <c r="AY2" s="1">
        <v>60.808435852372497</v>
      </c>
      <c r="AZ2" s="1">
        <v>2.4604569420035101</v>
      </c>
      <c r="BA2" s="1">
        <v>9</v>
      </c>
      <c r="BB2" s="1" t="s">
        <v>167</v>
      </c>
      <c r="BC2" s="1" t="s">
        <v>129</v>
      </c>
      <c r="BD2" s="1" t="s">
        <v>124</v>
      </c>
      <c r="BE2" s="1" t="s">
        <v>138</v>
      </c>
      <c r="BG2" s="1" t="s">
        <v>124</v>
      </c>
      <c r="BH2" s="1" t="s">
        <v>135</v>
      </c>
      <c r="BI2" s="1" t="s">
        <v>249</v>
      </c>
      <c r="BJ2" s="1" t="s">
        <v>131</v>
      </c>
      <c r="BK2" s="1">
        <v>40</v>
      </c>
      <c r="BL2" s="1" t="s">
        <v>132</v>
      </c>
      <c r="BM2" s="1">
        <v>20</v>
      </c>
      <c r="BN2" s="1">
        <v>20</v>
      </c>
      <c r="BO2" s="1">
        <v>60</v>
      </c>
      <c r="BU2" s="1">
        <v>10</v>
      </c>
      <c r="BV2" s="1">
        <v>80</v>
      </c>
      <c r="BW2" s="1">
        <v>10</v>
      </c>
      <c r="BZ2" s="1" t="s">
        <v>103</v>
      </c>
      <c r="CC2" s="1" t="s">
        <v>103</v>
      </c>
      <c r="CH2" s="1" t="s">
        <v>103</v>
      </c>
      <c r="CI2" s="1" t="s">
        <v>415</v>
      </c>
      <c r="CK2" s="1" t="s">
        <v>103</v>
      </c>
      <c r="CL2" s="1" t="s">
        <v>111</v>
      </c>
      <c r="CP2" s="1" t="s">
        <v>416</v>
      </c>
      <c r="CQ2" s="1" t="s">
        <v>194</v>
      </c>
      <c r="CR2" s="1" t="s">
        <v>417</v>
      </c>
      <c r="CS2" s="1" t="s">
        <v>418</v>
      </c>
    </row>
    <row r="3" spans="1:97" ht="12.6" customHeight="1" thickBot="1" x14ac:dyDescent="0.25">
      <c r="A3" s="1" t="s">
        <v>161</v>
      </c>
      <c r="B3" s="1" t="s">
        <v>89</v>
      </c>
      <c r="C3" s="1" t="s">
        <v>90</v>
      </c>
      <c r="D3" s="1" t="s">
        <v>162</v>
      </c>
      <c r="E3" s="1" t="s">
        <v>168</v>
      </c>
      <c r="F3" s="1" t="s">
        <v>169</v>
      </c>
      <c r="G3" s="10">
        <v>39.190199999999997</v>
      </c>
      <c r="H3" s="11">
        <v>-77.614900000000006</v>
      </c>
      <c r="J3" s="2">
        <v>45199</v>
      </c>
      <c r="K3" s="1">
        <v>5</v>
      </c>
      <c r="L3" s="1" t="s">
        <v>244</v>
      </c>
      <c r="M3" s="1" t="s">
        <v>170</v>
      </c>
      <c r="O3" s="1">
        <v>12</v>
      </c>
      <c r="P3" s="1">
        <v>4</v>
      </c>
      <c r="Q3" s="1" t="s">
        <v>419</v>
      </c>
      <c r="R3" s="1" t="s">
        <v>420</v>
      </c>
      <c r="S3" s="1" t="s">
        <v>421</v>
      </c>
      <c r="T3" s="1">
        <v>60</v>
      </c>
      <c r="X3" s="1" t="s">
        <v>422</v>
      </c>
      <c r="Y3" s="1">
        <v>11</v>
      </c>
      <c r="Z3" s="1">
        <v>19</v>
      </c>
      <c r="AA3" s="1">
        <v>0</v>
      </c>
      <c r="AB3" s="1">
        <v>0</v>
      </c>
      <c r="AC3" s="1">
        <v>0</v>
      </c>
      <c r="AD3" s="1">
        <v>0</v>
      </c>
      <c r="AE3" s="1">
        <v>0</v>
      </c>
      <c r="AF3" s="1">
        <v>56</v>
      </c>
      <c r="AG3" s="1">
        <v>0</v>
      </c>
      <c r="AH3" s="1">
        <v>1</v>
      </c>
      <c r="AI3" s="1">
        <v>4</v>
      </c>
      <c r="AJ3" s="1">
        <v>0</v>
      </c>
      <c r="AK3" s="1">
        <v>193</v>
      </c>
      <c r="AL3" s="1">
        <v>23</v>
      </c>
      <c r="AM3" s="1">
        <v>0</v>
      </c>
      <c r="AN3" s="1">
        <v>0</v>
      </c>
      <c r="AO3" s="1">
        <v>2</v>
      </c>
      <c r="AP3" s="1">
        <v>0</v>
      </c>
      <c r="AQ3" s="1">
        <v>1</v>
      </c>
      <c r="AT3" s="1">
        <v>310</v>
      </c>
      <c r="AU3" s="1">
        <v>18.064516129032199</v>
      </c>
      <c r="AV3" s="1">
        <v>1.2903225806451599</v>
      </c>
      <c r="AW3" s="1">
        <v>0</v>
      </c>
      <c r="AX3" s="1">
        <v>62.258064516128997</v>
      </c>
      <c r="AY3" s="1">
        <v>17.419354838709602</v>
      </c>
      <c r="AZ3" s="1">
        <v>10.6451612903225</v>
      </c>
      <c r="BA3" s="1">
        <v>10</v>
      </c>
      <c r="BB3" s="1" t="s">
        <v>167</v>
      </c>
      <c r="BC3" s="1" t="s">
        <v>178</v>
      </c>
      <c r="BD3" s="1" t="s">
        <v>124</v>
      </c>
      <c r="BE3" s="1" t="s">
        <v>138</v>
      </c>
      <c r="BF3" s="1" t="s">
        <v>423</v>
      </c>
      <c r="BG3" s="1" t="s">
        <v>124</v>
      </c>
      <c r="BH3" s="1" t="s">
        <v>135</v>
      </c>
      <c r="BI3" s="1" t="s">
        <v>156</v>
      </c>
      <c r="BJ3" s="1" t="s">
        <v>158</v>
      </c>
      <c r="BL3" s="1" t="s">
        <v>216</v>
      </c>
      <c r="BM3" s="1">
        <v>60</v>
      </c>
      <c r="BN3" s="1">
        <v>20</v>
      </c>
      <c r="BO3" s="1">
        <v>20</v>
      </c>
      <c r="BP3" s="1">
        <v>0</v>
      </c>
      <c r="BQ3" s="1">
        <v>0</v>
      </c>
      <c r="BV3" s="1">
        <v>30</v>
      </c>
      <c r="BW3" s="1">
        <v>70</v>
      </c>
      <c r="CO3" s="1" t="s">
        <v>424</v>
      </c>
      <c r="CP3" s="1" t="s">
        <v>425</v>
      </c>
      <c r="CQ3" s="1" t="s">
        <v>127</v>
      </c>
      <c r="CR3" s="1" t="s">
        <v>426</v>
      </c>
      <c r="CS3" s="1" t="s">
        <v>427</v>
      </c>
    </row>
    <row r="4" spans="1:97" ht="12.6" customHeight="1" x14ac:dyDescent="0.2">
      <c r="A4" s="1" t="s">
        <v>161</v>
      </c>
      <c r="B4" s="1" t="s">
        <v>89</v>
      </c>
      <c r="C4" s="1" t="s">
        <v>90</v>
      </c>
      <c r="D4" s="1" t="s">
        <v>162</v>
      </c>
      <c r="E4" s="1" t="s">
        <v>165</v>
      </c>
      <c r="F4" s="1" t="s">
        <v>166</v>
      </c>
      <c r="G4" s="8">
        <v>39.091200000000001</v>
      </c>
      <c r="H4" s="9">
        <v>-77.683999999999997</v>
      </c>
      <c r="J4" s="2">
        <v>45056</v>
      </c>
      <c r="K4" s="1">
        <v>4</v>
      </c>
      <c r="L4" s="1" t="s">
        <v>244</v>
      </c>
      <c r="M4" s="1" t="s">
        <v>428</v>
      </c>
      <c r="O4" s="1">
        <v>15</v>
      </c>
      <c r="P4" s="1">
        <v>8</v>
      </c>
      <c r="Q4" s="1" t="s">
        <v>214</v>
      </c>
      <c r="R4" s="1" t="s">
        <v>429</v>
      </c>
      <c r="S4" s="1" t="s">
        <v>430</v>
      </c>
      <c r="T4" s="1">
        <v>90</v>
      </c>
      <c r="X4" s="1" t="s">
        <v>431</v>
      </c>
      <c r="Y4" s="1">
        <v>1</v>
      </c>
      <c r="Z4" s="1">
        <v>5</v>
      </c>
      <c r="AA4" s="1">
        <v>0</v>
      </c>
      <c r="AB4" s="1">
        <v>0</v>
      </c>
      <c r="AC4" s="1">
        <v>0</v>
      </c>
      <c r="AD4" s="1">
        <v>0</v>
      </c>
      <c r="AE4" s="1">
        <v>21</v>
      </c>
      <c r="AF4" s="1">
        <v>89</v>
      </c>
      <c r="AG4" s="1">
        <v>0</v>
      </c>
      <c r="AH4" s="1">
        <v>0</v>
      </c>
      <c r="AI4" s="1">
        <v>27</v>
      </c>
      <c r="AJ4" s="1">
        <v>21</v>
      </c>
      <c r="AK4" s="1">
        <v>54</v>
      </c>
      <c r="AL4" s="1">
        <v>127</v>
      </c>
      <c r="AM4" s="1">
        <v>33</v>
      </c>
      <c r="AN4" s="1">
        <v>4</v>
      </c>
      <c r="AO4" s="1">
        <v>0</v>
      </c>
      <c r="AP4" s="1">
        <v>0</v>
      </c>
      <c r="AQ4" s="1">
        <v>0</v>
      </c>
      <c r="AR4" s="1">
        <v>2</v>
      </c>
      <c r="AS4" s="1" t="s">
        <v>432</v>
      </c>
      <c r="AT4" s="1">
        <v>384</v>
      </c>
      <c r="AU4" s="1">
        <v>34.1145833333333</v>
      </c>
      <c r="AV4" s="1">
        <v>7.03125</v>
      </c>
      <c r="AW4" s="1">
        <v>0</v>
      </c>
      <c r="AX4" s="1">
        <v>14.0625</v>
      </c>
      <c r="AY4" s="1">
        <v>43.2291666666666</v>
      </c>
      <c r="AZ4" s="1">
        <v>1.5625</v>
      </c>
      <c r="BA4" s="1">
        <v>12</v>
      </c>
      <c r="BB4" s="1" t="s">
        <v>167</v>
      </c>
      <c r="BC4" s="1" t="s">
        <v>433</v>
      </c>
      <c r="BD4" s="1" t="s">
        <v>124</v>
      </c>
      <c r="BE4" s="1" t="s">
        <v>138</v>
      </c>
      <c r="BF4" s="1" t="s">
        <v>434</v>
      </c>
      <c r="BG4" s="1" t="s">
        <v>124</v>
      </c>
      <c r="BH4" s="1" t="s">
        <v>135</v>
      </c>
      <c r="BI4" s="1" t="s">
        <v>147</v>
      </c>
      <c r="BJ4" s="1" t="s">
        <v>98</v>
      </c>
      <c r="BK4" s="1">
        <v>75</v>
      </c>
      <c r="BL4" s="1" t="s">
        <v>127</v>
      </c>
      <c r="BM4" s="1">
        <v>55</v>
      </c>
      <c r="BN4" s="1">
        <v>30</v>
      </c>
      <c r="BO4" s="1">
        <v>5</v>
      </c>
      <c r="BP4" s="1">
        <v>0</v>
      </c>
      <c r="BQ4" s="1">
        <v>10</v>
      </c>
      <c r="BR4" s="1">
        <v>0</v>
      </c>
      <c r="BT4" s="1">
        <v>0</v>
      </c>
      <c r="BU4" s="1">
        <v>15</v>
      </c>
      <c r="BV4" s="1">
        <v>40</v>
      </c>
      <c r="BW4" s="1">
        <v>40</v>
      </c>
      <c r="BX4" s="1">
        <v>5</v>
      </c>
      <c r="BY4" s="1" t="s">
        <v>228</v>
      </c>
      <c r="BZ4" s="1" t="s">
        <v>228</v>
      </c>
      <c r="CA4" s="1" t="s">
        <v>228</v>
      </c>
      <c r="CB4" s="1" t="s">
        <v>228</v>
      </c>
      <c r="CC4" s="1" t="s">
        <v>228</v>
      </c>
      <c r="CD4" s="1" t="s">
        <v>228</v>
      </c>
      <c r="CE4" s="1" t="s">
        <v>228</v>
      </c>
      <c r="CF4" s="1" t="s">
        <v>228</v>
      </c>
      <c r="CH4" s="1" t="s">
        <v>104</v>
      </c>
      <c r="CI4" s="1" t="s">
        <v>435</v>
      </c>
      <c r="CJ4" s="1" t="s">
        <v>228</v>
      </c>
      <c r="CK4" s="1" t="s">
        <v>104</v>
      </c>
      <c r="CL4" s="1" t="s">
        <v>104</v>
      </c>
      <c r="CO4" s="1" t="s">
        <v>424</v>
      </c>
      <c r="CP4" s="1" t="s">
        <v>436</v>
      </c>
      <c r="CQ4" s="1" t="s">
        <v>127</v>
      </c>
      <c r="CR4" s="1" t="s">
        <v>437</v>
      </c>
      <c r="CS4" s="1" t="s">
        <v>438</v>
      </c>
    </row>
    <row r="5" spans="1:97" ht="12.6" customHeight="1" thickBot="1" x14ac:dyDescent="0.25">
      <c r="A5" s="1" t="s">
        <v>161</v>
      </c>
      <c r="B5" s="1" t="s">
        <v>89</v>
      </c>
      <c r="C5" s="1" t="s">
        <v>90</v>
      </c>
      <c r="D5" s="1" t="s">
        <v>162</v>
      </c>
      <c r="E5" s="1" t="s">
        <v>165</v>
      </c>
      <c r="F5" s="1" t="s">
        <v>166</v>
      </c>
      <c r="G5" s="10">
        <v>39.091200000000001</v>
      </c>
      <c r="H5" s="11">
        <v>-77.683999999999997</v>
      </c>
      <c r="J5" s="2">
        <v>45217</v>
      </c>
      <c r="K5" s="1">
        <v>4</v>
      </c>
      <c r="L5" s="1" t="s">
        <v>244</v>
      </c>
      <c r="M5" s="1" t="s">
        <v>439</v>
      </c>
      <c r="O5" s="1">
        <v>10</v>
      </c>
      <c r="P5" s="1">
        <v>4</v>
      </c>
      <c r="Q5" s="1" t="s">
        <v>214</v>
      </c>
      <c r="R5" s="1" t="s">
        <v>440</v>
      </c>
      <c r="S5" s="1" t="s">
        <v>441</v>
      </c>
      <c r="T5" s="1">
        <v>90</v>
      </c>
      <c r="X5" s="1" t="s">
        <v>442</v>
      </c>
      <c r="Y5" s="1">
        <v>8</v>
      </c>
      <c r="Z5" s="1">
        <v>10</v>
      </c>
      <c r="AA5" s="1">
        <v>0</v>
      </c>
      <c r="AB5" s="1">
        <v>1</v>
      </c>
      <c r="AC5" s="1">
        <v>0</v>
      </c>
      <c r="AD5" s="1">
        <v>0</v>
      </c>
      <c r="AE5" s="1">
        <v>2</v>
      </c>
      <c r="AF5" s="1">
        <v>124</v>
      </c>
      <c r="AG5" s="1">
        <v>4</v>
      </c>
      <c r="AH5" s="1">
        <v>3</v>
      </c>
      <c r="AI5" s="1">
        <v>37</v>
      </c>
      <c r="AJ5" s="1">
        <v>10</v>
      </c>
      <c r="AK5" s="1">
        <v>91</v>
      </c>
      <c r="AL5" s="1">
        <v>2</v>
      </c>
      <c r="AM5" s="1">
        <v>0</v>
      </c>
      <c r="AN5" s="1">
        <v>3</v>
      </c>
      <c r="AO5" s="1">
        <v>0</v>
      </c>
      <c r="AP5" s="1">
        <v>1</v>
      </c>
      <c r="AQ5" s="1">
        <v>4</v>
      </c>
      <c r="AR5" s="1">
        <v>0</v>
      </c>
      <c r="AT5" s="1">
        <v>300</v>
      </c>
      <c r="AU5" s="1">
        <v>45.3333333333333</v>
      </c>
      <c r="AV5" s="1">
        <v>12.3333333333333</v>
      </c>
      <c r="AW5" s="1">
        <v>0.33333333333333298</v>
      </c>
      <c r="AX5" s="1">
        <v>30.3333333333333</v>
      </c>
      <c r="AY5" s="1">
        <v>9.6666666666666607</v>
      </c>
      <c r="AZ5" s="1">
        <v>8</v>
      </c>
      <c r="BA5" s="1">
        <v>10</v>
      </c>
      <c r="BC5" s="1" t="s">
        <v>129</v>
      </c>
      <c r="BD5" s="1" t="s">
        <v>124</v>
      </c>
      <c r="BE5" s="1" t="s">
        <v>138</v>
      </c>
      <c r="BF5" s="1" t="s">
        <v>434</v>
      </c>
      <c r="BG5" s="1" t="s">
        <v>124</v>
      </c>
      <c r="BH5" s="1" t="s">
        <v>135</v>
      </c>
      <c r="BI5" s="1" t="s">
        <v>443</v>
      </c>
      <c r="BJ5" s="1" t="s">
        <v>131</v>
      </c>
      <c r="BL5" s="1" t="s">
        <v>127</v>
      </c>
      <c r="BM5" s="1">
        <v>50</v>
      </c>
      <c r="BN5" s="1">
        <v>10</v>
      </c>
      <c r="BO5" s="1">
        <v>10</v>
      </c>
      <c r="BP5" s="1">
        <v>15</v>
      </c>
      <c r="BQ5" s="1">
        <v>15</v>
      </c>
      <c r="BT5" s="1">
        <v>0</v>
      </c>
      <c r="BU5" s="1">
        <v>5</v>
      </c>
      <c r="BV5" s="1">
        <v>10</v>
      </c>
      <c r="BW5" s="1">
        <v>70</v>
      </c>
      <c r="BX5" s="1">
        <v>15</v>
      </c>
      <c r="BY5" s="1" t="s">
        <v>228</v>
      </c>
      <c r="BZ5" s="1" t="s">
        <v>228</v>
      </c>
      <c r="CA5" s="1" t="s">
        <v>228</v>
      </c>
      <c r="CB5" s="1" t="s">
        <v>228</v>
      </c>
      <c r="CC5" s="1" t="s">
        <v>228</v>
      </c>
      <c r="CD5" s="1" t="s">
        <v>228</v>
      </c>
      <c r="CE5" s="1" t="s">
        <v>228</v>
      </c>
      <c r="CF5" s="1" t="s">
        <v>228</v>
      </c>
      <c r="CH5" s="1" t="s">
        <v>104</v>
      </c>
      <c r="CI5" s="1" t="s">
        <v>444</v>
      </c>
      <c r="CJ5" s="1" t="s">
        <v>228</v>
      </c>
      <c r="CK5" s="1" t="s">
        <v>103</v>
      </c>
      <c r="CL5" s="1" t="s">
        <v>104</v>
      </c>
      <c r="CO5" s="1" t="s">
        <v>424</v>
      </c>
      <c r="CQ5" s="1" t="s">
        <v>132</v>
      </c>
      <c r="CR5" s="1" t="s">
        <v>445</v>
      </c>
      <c r="CS5" s="1" t="s">
        <v>446</v>
      </c>
    </row>
    <row r="6" spans="1:97" ht="12.6" customHeight="1" thickBot="1" x14ac:dyDescent="0.25">
      <c r="A6" s="1" t="s">
        <v>161</v>
      </c>
      <c r="B6" s="1" t="s">
        <v>89</v>
      </c>
      <c r="C6" s="1" t="s">
        <v>90</v>
      </c>
      <c r="D6" s="1" t="s">
        <v>162</v>
      </c>
      <c r="E6" s="1" t="s">
        <v>447</v>
      </c>
      <c r="F6" s="1" t="s">
        <v>448</v>
      </c>
      <c r="G6" s="52">
        <v>39.023099999999999</v>
      </c>
      <c r="H6" s="53">
        <v>-77.5886</v>
      </c>
      <c r="J6" s="2">
        <v>45069</v>
      </c>
      <c r="K6" s="1">
        <v>3</v>
      </c>
      <c r="L6" s="1" t="s">
        <v>244</v>
      </c>
      <c r="M6" s="1" t="s">
        <v>449</v>
      </c>
      <c r="O6" s="1">
        <v>5</v>
      </c>
      <c r="P6" s="1">
        <v>4</v>
      </c>
      <c r="Q6" s="1" t="s">
        <v>122</v>
      </c>
      <c r="R6" s="1" t="s">
        <v>450</v>
      </c>
      <c r="S6" s="1" t="s">
        <v>441</v>
      </c>
      <c r="T6" s="1">
        <v>20</v>
      </c>
      <c r="U6" s="1">
        <v>60</v>
      </c>
      <c r="V6" s="1">
        <v>90</v>
      </c>
      <c r="W6" s="1">
        <v>90</v>
      </c>
      <c r="X6" s="1" t="s">
        <v>451</v>
      </c>
      <c r="Y6" s="1">
        <v>2</v>
      </c>
      <c r="Z6" s="1">
        <v>0</v>
      </c>
      <c r="AA6" s="1">
        <v>0</v>
      </c>
      <c r="AB6" s="1">
        <v>2</v>
      </c>
      <c r="AC6" s="1">
        <v>0</v>
      </c>
      <c r="AD6" s="1">
        <v>59</v>
      </c>
      <c r="AE6" s="1">
        <v>1</v>
      </c>
      <c r="AF6" s="1">
        <v>31</v>
      </c>
      <c r="AG6" s="1">
        <v>8</v>
      </c>
      <c r="AH6" s="1">
        <v>18</v>
      </c>
      <c r="AI6" s="1">
        <v>20</v>
      </c>
      <c r="AJ6" s="1">
        <v>9</v>
      </c>
      <c r="AK6" s="1">
        <v>8</v>
      </c>
      <c r="AL6" s="1">
        <v>40</v>
      </c>
      <c r="AM6" s="1">
        <v>0</v>
      </c>
      <c r="AN6" s="1">
        <v>3</v>
      </c>
      <c r="AO6" s="1">
        <v>0</v>
      </c>
      <c r="AP6" s="1">
        <v>0</v>
      </c>
      <c r="AQ6" s="1">
        <v>0</v>
      </c>
      <c r="AR6" s="1">
        <v>3</v>
      </c>
      <c r="AS6" s="1" t="s">
        <v>452</v>
      </c>
      <c r="AT6" s="1">
        <v>204</v>
      </c>
      <c r="AU6" s="1">
        <v>20.0980392156862</v>
      </c>
      <c r="AV6" s="1">
        <v>9.8039215686274499</v>
      </c>
      <c r="AW6" s="1">
        <v>0</v>
      </c>
      <c r="AX6" s="1">
        <v>3.9215686274509798</v>
      </c>
      <c r="AY6" s="1">
        <v>53.431372549019599</v>
      </c>
      <c r="AZ6" s="1">
        <v>30.8823529411764</v>
      </c>
      <c r="BA6" s="1">
        <v>7</v>
      </c>
      <c r="BB6" s="1" t="s">
        <v>128</v>
      </c>
      <c r="BC6" s="1" t="s">
        <v>129</v>
      </c>
      <c r="BD6" s="1" t="s">
        <v>124</v>
      </c>
      <c r="BE6" s="1" t="s">
        <v>138</v>
      </c>
      <c r="BF6" s="1" t="s">
        <v>434</v>
      </c>
      <c r="BG6" s="1" t="s">
        <v>124</v>
      </c>
      <c r="BH6" s="1" t="s">
        <v>135</v>
      </c>
      <c r="BI6" s="1" t="s">
        <v>124</v>
      </c>
      <c r="BJ6" s="1" t="s">
        <v>124</v>
      </c>
      <c r="BK6" s="1">
        <v>0</v>
      </c>
      <c r="BL6" s="1" t="s">
        <v>216</v>
      </c>
      <c r="BM6" s="1">
        <v>35</v>
      </c>
      <c r="BN6" s="1">
        <v>40</v>
      </c>
      <c r="BO6" s="1">
        <v>20</v>
      </c>
      <c r="BP6" s="1">
        <v>5</v>
      </c>
      <c r="BQ6" s="1">
        <v>0</v>
      </c>
      <c r="BT6" s="1">
        <v>5</v>
      </c>
      <c r="BU6" s="1">
        <v>10</v>
      </c>
      <c r="BV6" s="1">
        <v>35</v>
      </c>
      <c r="BW6" s="1">
        <v>50</v>
      </c>
      <c r="BX6" s="1">
        <v>0</v>
      </c>
      <c r="BY6" s="1" t="s">
        <v>228</v>
      </c>
      <c r="BZ6" s="1" t="s">
        <v>228</v>
      </c>
      <c r="CA6" s="1" t="s">
        <v>228</v>
      </c>
      <c r="CB6" s="1" t="s">
        <v>228</v>
      </c>
      <c r="CC6" s="1" t="s">
        <v>228</v>
      </c>
      <c r="CD6" s="1" t="s">
        <v>104</v>
      </c>
      <c r="CE6" s="1" t="s">
        <v>228</v>
      </c>
      <c r="CF6" s="1" t="s">
        <v>228</v>
      </c>
      <c r="CH6" s="1" t="s">
        <v>228</v>
      </c>
      <c r="CI6" s="1" t="s">
        <v>228</v>
      </c>
      <c r="CJ6" s="1" t="s">
        <v>228</v>
      </c>
      <c r="CK6" s="1" t="s">
        <v>104</v>
      </c>
      <c r="CL6" s="1" t="s">
        <v>228</v>
      </c>
      <c r="CO6" s="1" t="s">
        <v>124</v>
      </c>
      <c r="CP6" s="1" t="s">
        <v>453</v>
      </c>
      <c r="CQ6" s="1" t="s">
        <v>132</v>
      </c>
      <c r="CR6" s="1" t="s">
        <v>454</v>
      </c>
      <c r="CS6" s="1" t="s">
        <v>455</v>
      </c>
    </row>
    <row r="7" spans="1:97" ht="12.6" customHeight="1" thickBot="1" x14ac:dyDescent="0.25">
      <c r="A7" s="1" t="s">
        <v>99</v>
      </c>
      <c r="B7" s="1" t="s">
        <v>89</v>
      </c>
      <c r="C7" s="1" t="s">
        <v>90</v>
      </c>
      <c r="D7" s="1" t="s">
        <v>91</v>
      </c>
      <c r="E7" s="1" t="s">
        <v>153</v>
      </c>
      <c r="F7" s="1" t="s">
        <v>154</v>
      </c>
      <c r="G7" s="52">
        <v>38.959200000000003</v>
      </c>
      <c r="H7" s="53">
        <v>-77.371399999999994</v>
      </c>
      <c r="J7" s="2">
        <v>45234</v>
      </c>
      <c r="K7" s="1">
        <v>8</v>
      </c>
      <c r="L7" s="1" t="s">
        <v>116</v>
      </c>
      <c r="M7" s="1" t="s">
        <v>456</v>
      </c>
      <c r="O7" s="1">
        <v>14</v>
      </c>
      <c r="P7" s="1">
        <v>14</v>
      </c>
      <c r="Q7" s="1" t="s">
        <v>214</v>
      </c>
      <c r="R7" s="1" t="s">
        <v>457</v>
      </c>
      <c r="S7" s="1" t="s">
        <v>458</v>
      </c>
      <c r="T7" s="1">
        <v>60</v>
      </c>
      <c r="U7" s="1">
        <v>60</v>
      </c>
      <c r="X7" s="1" t="s">
        <v>459</v>
      </c>
      <c r="Y7" s="1">
        <v>5</v>
      </c>
      <c r="Z7" s="1">
        <v>1</v>
      </c>
      <c r="AA7" s="1">
        <v>0</v>
      </c>
      <c r="AB7" s="1">
        <v>3</v>
      </c>
      <c r="AC7" s="1">
        <v>0</v>
      </c>
      <c r="AD7" s="1">
        <v>5</v>
      </c>
      <c r="AE7" s="1">
        <v>0</v>
      </c>
      <c r="AF7" s="1">
        <v>0</v>
      </c>
      <c r="AG7" s="1">
        <v>2</v>
      </c>
      <c r="AH7" s="1">
        <v>4</v>
      </c>
      <c r="AI7" s="1">
        <v>34</v>
      </c>
      <c r="AJ7" s="1">
        <v>105</v>
      </c>
      <c r="AK7" s="1">
        <v>4</v>
      </c>
      <c r="AL7" s="1">
        <v>59</v>
      </c>
      <c r="AM7" s="1">
        <v>5</v>
      </c>
      <c r="AN7" s="1">
        <v>0</v>
      </c>
      <c r="AO7" s="1">
        <v>0</v>
      </c>
      <c r="AP7" s="1">
        <v>1</v>
      </c>
      <c r="AQ7" s="1">
        <v>0</v>
      </c>
      <c r="AR7" s="1">
        <v>0</v>
      </c>
      <c r="AT7" s="1">
        <v>228</v>
      </c>
      <c r="AU7" s="1">
        <v>46.052631578947299</v>
      </c>
      <c r="AV7" s="1">
        <v>14.9122807017543</v>
      </c>
      <c r="AW7" s="1">
        <v>0.43859649122806998</v>
      </c>
      <c r="AX7" s="1">
        <v>1.7543859649122799</v>
      </c>
      <c r="AY7" s="1">
        <v>34.210526315789402</v>
      </c>
      <c r="AZ7" s="1">
        <v>6.5789473684210504</v>
      </c>
      <c r="BA7" s="1">
        <v>8</v>
      </c>
      <c r="BB7" s="1" t="s">
        <v>219</v>
      </c>
      <c r="BC7" s="1" t="s">
        <v>178</v>
      </c>
      <c r="BD7" s="1" t="s">
        <v>124</v>
      </c>
      <c r="BE7" s="1" t="s">
        <v>175</v>
      </c>
      <c r="BF7" s="1" t="s">
        <v>146</v>
      </c>
      <c r="BG7" s="1" t="s">
        <v>139</v>
      </c>
      <c r="BH7" s="1" t="s">
        <v>135</v>
      </c>
      <c r="BK7" s="1">
        <v>0</v>
      </c>
      <c r="BL7" s="1" t="s">
        <v>124</v>
      </c>
      <c r="BM7" s="1">
        <v>30</v>
      </c>
      <c r="BN7" s="1">
        <v>10</v>
      </c>
      <c r="BO7" s="1">
        <v>55</v>
      </c>
      <c r="BP7" s="1">
        <v>0</v>
      </c>
      <c r="BQ7" s="1">
        <v>5</v>
      </c>
      <c r="BT7" s="1">
        <v>5</v>
      </c>
      <c r="BU7" s="1">
        <v>0</v>
      </c>
      <c r="BV7" s="1">
        <v>0</v>
      </c>
      <c r="BW7" s="1">
        <v>95</v>
      </c>
      <c r="BX7" s="1">
        <v>0</v>
      </c>
      <c r="BY7" s="1" t="s">
        <v>124</v>
      </c>
      <c r="BZ7" s="1" t="s">
        <v>127</v>
      </c>
      <c r="CA7" s="1" t="s">
        <v>124</v>
      </c>
      <c r="CB7" s="1" t="s">
        <v>124</v>
      </c>
      <c r="CC7" s="1" t="s">
        <v>127</v>
      </c>
      <c r="CD7" s="1" t="s">
        <v>124</v>
      </c>
      <c r="CE7" s="1" t="s">
        <v>124</v>
      </c>
      <c r="CF7" s="1" t="s">
        <v>124</v>
      </c>
      <c r="CH7" s="1" t="s">
        <v>124</v>
      </c>
      <c r="CJ7" s="1" t="s">
        <v>124</v>
      </c>
      <c r="CK7" s="1" t="s">
        <v>124</v>
      </c>
      <c r="CL7" s="1" t="s">
        <v>124</v>
      </c>
      <c r="CO7" s="1" t="s">
        <v>460</v>
      </c>
      <c r="CP7" s="1" t="s">
        <v>461</v>
      </c>
      <c r="CQ7" s="1" t="s">
        <v>124</v>
      </c>
      <c r="CS7" s="1" t="s">
        <v>462</v>
      </c>
    </row>
    <row r="8" spans="1:97" ht="12.6" customHeight="1" x14ac:dyDescent="0.2">
      <c r="A8" s="1" t="s">
        <v>119</v>
      </c>
      <c r="B8" s="1" t="s">
        <v>89</v>
      </c>
      <c r="C8" s="1" t="s">
        <v>90</v>
      </c>
      <c r="D8" s="1" t="s">
        <v>91</v>
      </c>
      <c r="E8" s="1" t="s">
        <v>153</v>
      </c>
      <c r="F8" s="1" t="s">
        <v>463</v>
      </c>
      <c r="G8" s="8">
        <v>39.005470000000003</v>
      </c>
      <c r="H8" s="9">
        <v>-77.372478999999998</v>
      </c>
      <c r="J8" s="2">
        <v>45088</v>
      </c>
      <c r="K8" s="1">
        <v>11</v>
      </c>
      <c r="L8" s="1" t="s">
        <v>157</v>
      </c>
      <c r="M8" s="1" t="s">
        <v>121</v>
      </c>
      <c r="O8" s="1">
        <v>20</v>
      </c>
      <c r="P8" s="1">
        <v>8</v>
      </c>
      <c r="Q8" s="1" t="s">
        <v>122</v>
      </c>
      <c r="R8" s="1" t="s">
        <v>464</v>
      </c>
      <c r="T8" s="1">
        <v>60</v>
      </c>
      <c r="U8" s="1">
        <v>60</v>
      </c>
      <c r="Y8" s="1">
        <v>34</v>
      </c>
      <c r="Z8" s="1">
        <v>56</v>
      </c>
      <c r="AA8" s="1">
        <v>0</v>
      </c>
      <c r="AB8" s="1">
        <v>0</v>
      </c>
      <c r="AC8" s="1">
        <v>0</v>
      </c>
      <c r="AD8" s="1">
        <v>67</v>
      </c>
      <c r="AE8" s="1">
        <v>0</v>
      </c>
      <c r="AF8" s="1">
        <v>5</v>
      </c>
      <c r="AG8" s="1">
        <v>0</v>
      </c>
      <c r="AH8" s="1">
        <v>3</v>
      </c>
      <c r="AI8" s="1">
        <v>230</v>
      </c>
      <c r="AJ8" s="1">
        <v>0</v>
      </c>
      <c r="AK8" s="1">
        <v>20</v>
      </c>
      <c r="AL8" s="1">
        <v>33</v>
      </c>
      <c r="AM8" s="1">
        <v>14</v>
      </c>
      <c r="AN8" s="1">
        <v>3</v>
      </c>
      <c r="AO8" s="1">
        <v>2</v>
      </c>
      <c r="AP8" s="1">
        <v>1</v>
      </c>
      <c r="AQ8" s="1">
        <v>19</v>
      </c>
      <c r="AR8" s="1">
        <v>0</v>
      </c>
      <c r="AS8" s="1" t="s">
        <v>160</v>
      </c>
      <c r="AT8" s="1">
        <v>487</v>
      </c>
      <c r="AU8" s="1">
        <v>1.0266940451745299</v>
      </c>
      <c r="AV8" s="1">
        <v>47.227926078028702</v>
      </c>
      <c r="AW8" s="1">
        <v>0.205338809034907</v>
      </c>
      <c r="AX8" s="1">
        <v>4.1067761806981498</v>
      </c>
      <c r="AY8" s="1">
        <v>45.995893223819301</v>
      </c>
      <c r="AZ8" s="1">
        <v>36.755646817248397</v>
      </c>
      <c r="BA8" s="1">
        <v>5</v>
      </c>
      <c r="BB8" s="1" t="s">
        <v>93</v>
      </c>
      <c r="BC8" s="1" t="s">
        <v>178</v>
      </c>
      <c r="BD8" s="1" t="s">
        <v>465</v>
      </c>
      <c r="BE8" s="1" t="s">
        <v>138</v>
      </c>
      <c r="BF8" s="1" t="s">
        <v>466</v>
      </c>
      <c r="BG8" s="1" t="s">
        <v>139</v>
      </c>
      <c r="BH8" s="1" t="s">
        <v>140</v>
      </c>
      <c r="BI8" s="1" t="s">
        <v>467</v>
      </c>
      <c r="BJ8" s="1" t="s">
        <v>131</v>
      </c>
      <c r="BK8" s="1">
        <v>80</v>
      </c>
      <c r="BL8" s="1" t="s">
        <v>468</v>
      </c>
      <c r="BM8" s="1">
        <v>40</v>
      </c>
      <c r="BN8" s="1">
        <v>10</v>
      </c>
      <c r="BO8" s="1">
        <v>15</v>
      </c>
      <c r="BP8" s="1">
        <v>5</v>
      </c>
      <c r="BQ8" s="1">
        <v>30</v>
      </c>
      <c r="BR8" s="1">
        <v>0</v>
      </c>
      <c r="BS8" s="1" t="s">
        <v>228</v>
      </c>
      <c r="BT8" s="1">
        <v>10</v>
      </c>
      <c r="BU8" s="1">
        <v>25</v>
      </c>
      <c r="BV8" s="1">
        <v>30</v>
      </c>
      <c r="BW8" s="1">
        <v>30</v>
      </c>
      <c r="BX8" s="1">
        <v>5</v>
      </c>
      <c r="BY8" s="1" t="s">
        <v>228</v>
      </c>
      <c r="BZ8" s="1" t="s">
        <v>111</v>
      </c>
      <c r="CA8" s="1" t="s">
        <v>228</v>
      </c>
      <c r="CB8" s="1" t="s">
        <v>228</v>
      </c>
      <c r="CC8" s="1" t="s">
        <v>103</v>
      </c>
      <c r="CD8" s="1" t="s">
        <v>228</v>
      </c>
      <c r="CE8" s="1" t="s">
        <v>104</v>
      </c>
      <c r="CF8" s="1" t="s">
        <v>228</v>
      </c>
      <c r="CG8" s="1" t="s">
        <v>228</v>
      </c>
      <c r="CH8" s="1" t="s">
        <v>228</v>
      </c>
      <c r="CI8" s="1" t="s">
        <v>228</v>
      </c>
      <c r="CJ8" s="1" t="s">
        <v>228</v>
      </c>
      <c r="CK8" s="1" t="s">
        <v>228</v>
      </c>
      <c r="CL8" s="1" t="s">
        <v>228</v>
      </c>
      <c r="CM8" s="1" t="s">
        <v>111</v>
      </c>
      <c r="CN8" s="1" t="s">
        <v>469</v>
      </c>
      <c r="CO8" s="1" t="s">
        <v>470</v>
      </c>
      <c r="CQ8" s="4">
        <v>45315</v>
      </c>
      <c r="CR8" s="1" t="s">
        <v>471</v>
      </c>
      <c r="CS8" s="1" t="s">
        <v>472</v>
      </c>
    </row>
    <row r="9" spans="1:97" ht="12.6" customHeight="1" thickBot="1" x14ac:dyDescent="0.25">
      <c r="A9" s="1" t="s">
        <v>119</v>
      </c>
      <c r="B9" s="1" t="s">
        <v>89</v>
      </c>
      <c r="C9" s="1" t="s">
        <v>90</v>
      </c>
      <c r="D9" s="1" t="s">
        <v>91</v>
      </c>
      <c r="E9" s="1" t="s">
        <v>153</v>
      </c>
      <c r="F9" s="1" t="s">
        <v>463</v>
      </c>
      <c r="G9" s="10">
        <v>39.005470000000003</v>
      </c>
      <c r="H9" s="11">
        <v>-77.372478999999998</v>
      </c>
      <c r="J9" s="2">
        <v>45236</v>
      </c>
      <c r="K9" s="1">
        <v>6</v>
      </c>
      <c r="L9" s="1" t="s">
        <v>473</v>
      </c>
      <c r="M9" s="1" t="s">
        <v>474</v>
      </c>
      <c r="O9" s="1">
        <v>20</v>
      </c>
      <c r="P9" s="1">
        <v>12</v>
      </c>
      <c r="Q9" s="1" t="s">
        <v>475</v>
      </c>
      <c r="R9" s="1" t="s">
        <v>476</v>
      </c>
      <c r="T9" s="1">
        <v>60</v>
      </c>
      <c r="U9" s="1">
        <v>60</v>
      </c>
      <c r="V9" s="1">
        <v>30</v>
      </c>
      <c r="W9" s="1">
        <v>30</v>
      </c>
      <c r="Y9" s="1">
        <v>6</v>
      </c>
      <c r="Z9" s="1">
        <v>91</v>
      </c>
      <c r="AD9" s="1">
        <v>2</v>
      </c>
      <c r="AF9" s="1">
        <v>1</v>
      </c>
      <c r="AH9" s="1">
        <v>4</v>
      </c>
      <c r="AI9" s="1">
        <v>22</v>
      </c>
      <c r="AJ9" s="1">
        <v>39</v>
      </c>
      <c r="AK9" s="1">
        <v>29</v>
      </c>
      <c r="AL9" s="1">
        <v>78</v>
      </c>
      <c r="AM9" s="1">
        <v>1</v>
      </c>
      <c r="AN9" s="1">
        <v>7</v>
      </c>
      <c r="AT9" s="1">
        <v>280</v>
      </c>
      <c r="AU9" s="1">
        <v>14.285714285714199</v>
      </c>
      <c r="AV9" s="1">
        <v>7.8571428571428497</v>
      </c>
      <c r="AW9" s="1">
        <v>0</v>
      </c>
      <c r="AX9" s="1">
        <v>10.357142857142801</v>
      </c>
      <c r="AY9" s="1">
        <v>63.571428571428498</v>
      </c>
      <c r="AZ9" s="1">
        <v>35.357142857142797</v>
      </c>
      <c r="BA9" s="1">
        <v>6</v>
      </c>
      <c r="BB9" s="1" t="s">
        <v>93</v>
      </c>
      <c r="BC9" s="1" t="s">
        <v>149</v>
      </c>
      <c r="BD9" s="1" t="s">
        <v>145</v>
      </c>
      <c r="BE9" s="1" t="s">
        <v>117</v>
      </c>
      <c r="BF9" s="1" t="s">
        <v>477</v>
      </c>
      <c r="BG9" s="1" t="s">
        <v>139</v>
      </c>
      <c r="BH9" s="1" t="s">
        <v>108</v>
      </c>
      <c r="BI9" s="1" t="s">
        <v>141</v>
      </c>
      <c r="BJ9" s="1" t="s">
        <v>179</v>
      </c>
      <c r="BK9" s="1">
        <v>80</v>
      </c>
      <c r="BL9" s="1" t="s">
        <v>142</v>
      </c>
      <c r="BM9" s="1">
        <v>50</v>
      </c>
      <c r="BN9" s="1">
        <v>30</v>
      </c>
      <c r="BO9" s="1">
        <v>10</v>
      </c>
      <c r="BQ9" s="1">
        <v>10</v>
      </c>
      <c r="BW9" s="1">
        <v>80</v>
      </c>
      <c r="BX9" s="1">
        <v>20</v>
      </c>
      <c r="BY9" s="1" t="s">
        <v>137</v>
      </c>
      <c r="BZ9" s="1" t="s">
        <v>132</v>
      </c>
      <c r="CA9" s="1" t="s">
        <v>133</v>
      </c>
      <c r="CB9" s="1" t="s">
        <v>133</v>
      </c>
      <c r="CC9" s="1" t="s">
        <v>125</v>
      </c>
      <c r="CD9" s="1" t="s">
        <v>137</v>
      </c>
      <c r="CE9" s="1" t="s">
        <v>126</v>
      </c>
      <c r="CF9" s="1" t="s">
        <v>137</v>
      </c>
      <c r="CH9" s="1" t="s">
        <v>137</v>
      </c>
      <c r="CJ9" s="1" t="s">
        <v>137</v>
      </c>
      <c r="CK9" s="1" t="s">
        <v>126</v>
      </c>
      <c r="CL9" s="1" t="s">
        <v>137</v>
      </c>
      <c r="CM9" s="1" t="s">
        <v>132</v>
      </c>
      <c r="CN9" s="1" t="s">
        <v>478</v>
      </c>
      <c r="CQ9" s="1" t="s">
        <v>125</v>
      </c>
      <c r="CS9" s="1" t="s">
        <v>479</v>
      </c>
    </row>
    <row r="10" spans="1:97" ht="12.6" customHeight="1" thickBot="1" x14ac:dyDescent="0.25">
      <c r="A10" s="1" t="s">
        <v>197</v>
      </c>
      <c r="B10" s="1" t="s">
        <v>89</v>
      </c>
      <c r="C10" s="1" t="s">
        <v>90</v>
      </c>
      <c r="D10" s="1" t="s">
        <v>106</v>
      </c>
      <c r="E10" s="1" t="s">
        <v>198</v>
      </c>
      <c r="F10" s="1" t="s">
        <v>199</v>
      </c>
      <c r="G10" s="52">
        <v>38.850900000000003</v>
      </c>
      <c r="H10" s="53">
        <v>-77.635199999999998</v>
      </c>
      <c r="J10" s="2">
        <v>44976</v>
      </c>
      <c r="K10" s="1">
        <v>7</v>
      </c>
      <c r="L10" s="1" t="s">
        <v>92</v>
      </c>
      <c r="M10" s="1" t="s">
        <v>200</v>
      </c>
      <c r="O10" s="1">
        <v>14</v>
      </c>
      <c r="P10" s="1">
        <v>5</v>
      </c>
      <c r="Q10" s="1" t="s">
        <v>107</v>
      </c>
      <c r="R10" s="1" t="s">
        <v>480</v>
      </c>
      <c r="S10" s="1" t="s">
        <v>481</v>
      </c>
      <c r="T10" s="1">
        <v>90</v>
      </c>
      <c r="Y10" s="1">
        <v>2</v>
      </c>
      <c r="AE10" s="1">
        <v>3</v>
      </c>
      <c r="AF10" s="1">
        <v>8</v>
      </c>
      <c r="AI10" s="1">
        <v>118</v>
      </c>
      <c r="AJ10" s="1">
        <v>11</v>
      </c>
      <c r="AK10" s="1">
        <v>15</v>
      </c>
      <c r="AL10" s="1">
        <v>100</v>
      </c>
      <c r="AM10" s="1">
        <v>11</v>
      </c>
      <c r="AN10" s="1">
        <v>15</v>
      </c>
      <c r="AP10" s="1">
        <v>3</v>
      </c>
      <c r="AQ10" s="1">
        <v>2</v>
      </c>
      <c r="AT10" s="1">
        <v>288</v>
      </c>
      <c r="AU10" s="1">
        <v>7.6388888888888804</v>
      </c>
      <c r="AV10" s="1">
        <v>40.9722222222222</v>
      </c>
      <c r="AW10" s="1">
        <v>1.0416666666666601</v>
      </c>
      <c r="AX10" s="1">
        <v>5.2083333333333304</v>
      </c>
      <c r="AY10" s="1">
        <v>40.9722222222222</v>
      </c>
      <c r="AZ10" s="1">
        <v>2.43055555555555</v>
      </c>
      <c r="BA10" s="1">
        <v>6</v>
      </c>
      <c r="BB10" s="1" t="s">
        <v>93</v>
      </c>
      <c r="BC10" s="1" t="s">
        <v>149</v>
      </c>
      <c r="BD10" s="1" t="s">
        <v>150</v>
      </c>
      <c r="BE10" s="1" t="s">
        <v>138</v>
      </c>
      <c r="BF10" s="1" t="s">
        <v>152</v>
      </c>
      <c r="BG10" s="1" t="s">
        <v>100</v>
      </c>
      <c r="BH10" s="1" t="s">
        <v>114</v>
      </c>
      <c r="BI10" s="1" t="s">
        <v>123</v>
      </c>
      <c r="BJ10" s="1" t="s">
        <v>110</v>
      </c>
      <c r="BK10" s="1">
        <v>60</v>
      </c>
      <c r="BL10" s="1" t="s">
        <v>115</v>
      </c>
      <c r="BM10" s="1">
        <v>15</v>
      </c>
      <c r="BN10" s="1">
        <v>45</v>
      </c>
      <c r="BO10" s="1">
        <v>25</v>
      </c>
      <c r="BP10" s="1">
        <v>10</v>
      </c>
      <c r="BQ10" s="1">
        <v>5</v>
      </c>
      <c r="BT10" s="1">
        <v>5</v>
      </c>
      <c r="BU10" s="1">
        <v>10</v>
      </c>
      <c r="BV10" s="1">
        <v>30</v>
      </c>
      <c r="BW10" s="1">
        <v>50</v>
      </c>
      <c r="BX10" s="1">
        <v>5</v>
      </c>
      <c r="BZ10" s="1" t="s">
        <v>125</v>
      </c>
      <c r="CA10" s="1" t="s">
        <v>125</v>
      </c>
      <c r="CC10" s="1" t="s">
        <v>94</v>
      </c>
      <c r="CK10" s="1" t="s">
        <v>125</v>
      </c>
      <c r="CO10" s="1" t="s">
        <v>482</v>
      </c>
      <c r="CP10" s="1" t="s">
        <v>483</v>
      </c>
      <c r="CQ10" s="1" t="s">
        <v>243</v>
      </c>
      <c r="CR10" s="1" t="s">
        <v>484</v>
      </c>
      <c r="CS10" s="1" t="s">
        <v>485</v>
      </c>
    </row>
    <row r="11" spans="1:97" ht="12.6" customHeight="1" x14ac:dyDescent="0.2">
      <c r="A11" s="1" t="s">
        <v>119</v>
      </c>
      <c r="B11" s="1" t="s">
        <v>89</v>
      </c>
      <c r="C11" s="1" t="s">
        <v>90</v>
      </c>
      <c r="D11" s="1" t="s">
        <v>91</v>
      </c>
      <c r="E11" s="1" t="s">
        <v>285</v>
      </c>
      <c r="F11" s="1" t="s">
        <v>486</v>
      </c>
      <c r="G11" s="8">
        <v>38.82114</v>
      </c>
      <c r="H11" s="9">
        <v>-77.465450000000004</v>
      </c>
      <c r="J11" s="2">
        <v>45025</v>
      </c>
      <c r="K11" s="1">
        <v>10</v>
      </c>
      <c r="L11" s="1" t="s">
        <v>120</v>
      </c>
      <c r="M11" s="1" t="s">
        <v>121</v>
      </c>
      <c r="Q11" s="1" t="s">
        <v>122</v>
      </c>
      <c r="T11" s="1">
        <v>60</v>
      </c>
      <c r="U11" s="1">
        <v>60</v>
      </c>
      <c r="V11" s="1">
        <v>60</v>
      </c>
      <c r="W11" s="1">
        <v>60</v>
      </c>
      <c r="Y11" s="1">
        <v>12</v>
      </c>
      <c r="Z11" s="1">
        <v>4</v>
      </c>
      <c r="AA11" s="1">
        <v>1</v>
      </c>
      <c r="AB11" s="1">
        <v>0</v>
      </c>
      <c r="AC11" s="1">
        <v>0</v>
      </c>
      <c r="AD11" s="1">
        <v>2</v>
      </c>
      <c r="AE11" s="1">
        <v>0</v>
      </c>
      <c r="AF11" s="1">
        <v>10</v>
      </c>
      <c r="AG11" s="1">
        <v>14</v>
      </c>
      <c r="AH11" s="1">
        <v>6</v>
      </c>
      <c r="AI11" s="1">
        <v>48</v>
      </c>
      <c r="AJ11" s="1">
        <v>28</v>
      </c>
      <c r="AK11" s="1">
        <v>72</v>
      </c>
      <c r="AL11" s="1">
        <v>247</v>
      </c>
      <c r="AM11" s="1">
        <v>278</v>
      </c>
      <c r="AN11" s="1">
        <v>0</v>
      </c>
      <c r="AO11" s="1">
        <v>8</v>
      </c>
      <c r="AP11" s="1">
        <v>15</v>
      </c>
      <c r="AQ11" s="1">
        <v>3</v>
      </c>
      <c r="AR11" s="1">
        <v>0</v>
      </c>
      <c r="AT11" s="1">
        <v>748</v>
      </c>
      <c r="AU11" s="1">
        <v>5.0802139037433101</v>
      </c>
      <c r="AV11" s="1">
        <v>6.4171122994652396</v>
      </c>
      <c r="AW11" s="1">
        <v>2.0053475935828802</v>
      </c>
      <c r="AX11" s="1">
        <v>9.6256684491978604</v>
      </c>
      <c r="AY11" s="1">
        <v>77.005347593582798</v>
      </c>
      <c r="AZ11" s="1">
        <v>6.0160427807486601</v>
      </c>
      <c r="BA11" s="1">
        <v>5</v>
      </c>
      <c r="BB11" s="1" t="s">
        <v>128</v>
      </c>
      <c r="BC11" s="1" t="s">
        <v>124</v>
      </c>
      <c r="BD11" s="1" t="s">
        <v>124</v>
      </c>
      <c r="BE11" s="1" t="s">
        <v>192</v>
      </c>
      <c r="BF11" s="1" t="s">
        <v>146</v>
      </c>
      <c r="BG11" s="1" t="s">
        <v>124</v>
      </c>
      <c r="BH11" s="1" t="s">
        <v>140</v>
      </c>
      <c r="BI11" s="1" t="s">
        <v>156</v>
      </c>
      <c r="BJ11" s="1" t="s">
        <v>158</v>
      </c>
      <c r="BK11" s="1">
        <v>90</v>
      </c>
      <c r="BL11" s="1" t="s">
        <v>487</v>
      </c>
      <c r="BY11" s="1" t="s">
        <v>124</v>
      </c>
      <c r="BZ11" s="1" t="s">
        <v>180</v>
      </c>
      <c r="CA11" s="1" t="s">
        <v>488</v>
      </c>
      <c r="CB11" s="1" t="s">
        <v>124</v>
      </c>
      <c r="CC11" s="1" t="s">
        <v>127</v>
      </c>
      <c r="CD11" s="1" t="s">
        <v>124</v>
      </c>
      <c r="CE11" s="1" t="s">
        <v>127</v>
      </c>
      <c r="CF11" s="1" t="s">
        <v>124</v>
      </c>
      <c r="CH11" s="1" t="s">
        <v>124</v>
      </c>
      <c r="CJ11" s="1" t="s">
        <v>124</v>
      </c>
      <c r="CK11" s="1" t="s">
        <v>132</v>
      </c>
      <c r="CL11" s="1" t="s">
        <v>124</v>
      </c>
      <c r="CM11" s="1" t="s">
        <v>127</v>
      </c>
      <c r="CN11" s="1" t="s">
        <v>469</v>
      </c>
      <c r="CQ11" s="1" t="s">
        <v>240</v>
      </c>
      <c r="CS11" s="1" t="s">
        <v>489</v>
      </c>
    </row>
    <row r="12" spans="1:97" ht="12.6" customHeight="1" x14ac:dyDescent="0.2">
      <c r="A12" s="1" t="s">
        <v>490</v>
      </c>
      <c r="B12" s="1" t="s">
        <v>89</v>
      </c>
      <c r="C12" s="1" t="s">
        <v>90</v>
      </c>
      <c r="D12" s="1" t="s">
        <v>91</v>
      </c>
      <c r="E12" s="1" t="s">
        <v>285</v>
      </c>
      <c r="F12" s="1" t="s">
        <v>486</v>
      </c>
      <c r="G12" s="12">
        <v>38.82114</v>
      </c>
      <c r="H12" s="13">
        <v>-77.465450000000004</v>
      </c>
      <c r="J12" s="2">
        <v>45037</v>
      </c>
      <c r="K12" s="1">
        <v>3</v>
      </c>
      <c r="M12" s="1" t="s">
        <v>491</v>
      </c>
      <c r="O12" s="1">
        <v>100</v>
      </c>
      <c r="P12" s="1">
        <v>15</v>
      </c>
      <c r="Q12" s="1" t="s">
        <v>122</v>
      </c>
      <c r="R12" s="3" t="s">
        <v>492</v>
      </c>
      <c r="T12" s="1">
        <v>40</v>
      </c>
      <c r="U12" s="1">
        <v>40</v>
      </c>
      <c r="Y12" s="1">
        <v>4</v>
      </c>
      <c r="Z12" s="1">
        <v>6</v>
      </c>
      <c r="AA12" s="1">
        <v>1</v>
      </c>
      <c r="AD12" s="1">
        <v>11</v>
      </c>
      <c r="AF12" s="1">
        <v>59</v>
      </c>
      <c r="AI12" s="1">
        <v>2</v>
      </c>
      <c r="AK12" s="1">
        <v>4</v>
      </c>
      <c r="AL12" s="1">
        <v>19</v>
      </c>
      <c r="AM12" s="1">
        <v>112</v>
      </c>
      <c r="AO12" s="1">
        <v>4</v>
      </c>
      <c r="AQ12" s="1">
        <v>2</v>
      </c>
      <c r="AR12" s="1">
        <v>22</v>
      </c>
      <c r="AS12" s="1" t="s">
        <v>493</v>
      </c>
      <c r="AT12" s="1">
        <v>246</v>
      </c>
      <c r="AU12" s="1">
        <v>23.9837398373983</v>
      </c>
      <c r="AV12" s="1">
        <v>0.81300813008130002</v>
      </c>
      <c r="AW12" s="1">
        <v>0</v>
      </c>
      <c r="AX12" s="1">
        <v>1.6260162601626</v>
      </c>
      <c r="AY12" s="1">
        <v>63.008130081300799</v>
      </c>
      <c r="AZ12" s="1">
        <v>11.3821138211382</v>
      </c>
      <c r="BA12" s="1">
        <v>6</v>
      </c>
      <c r="BB12" s="1" t="s">
        <v>93</v>
      </c>
      <c r="BC12" s="1" t="s">
        <v>144</v>
      </c>
      <c r="BD12" s="1" t="s">
        <v>124</v>
      </c>
      <c r="BE12" s="1" t="s">
        <v>138</v>
      </c>
      <c r="BF12" s="1" t="s">
        <v>122</v>
      </c>
      <c r="BG12" s="1" t="s">
        <v>139</v>
      </c>
      <c r="BH12" s="1" t="s">
        <v>140</v>
      </c>
      <c r="BI12" s="1" t="s">
        <v>494</v>
      </c>
      <c r="BJ12" s="1" t="s">
        <v>495</v>
      </c>
      <c r="BK12" s="1">
        <v>25</v>
      </c>
      <c r="BL12" s="1" t="s">
        <v>496</v>
      </c>
      <c r="BM12" s="1">
        <v>60</v>
      </c>
      <c r="BN12" s="1">
        <v>5</v>
      </c>
      <c r="BO12" s="1">
        <v>0</v>
      </c>
      <c r="BP12" s="1">
        <v>30</v>
      </c>
      <c r="BQ12" s="1">
        <v>10</v>
      </c>
      <c r="BR12" s="1">
        <v>5</v>
      </c>
      <c r="BS12" s="1" t="s">
        <v>497</v>
      </c>
      <c r="CC12" s="1" t="s">
        <v>127</v>
      </c>
      <c r="CE12" s="1" t="s">
        <v>127</v>
      </c>
      <c r="CQ12" s="1" t="s">
        <v>132</v>
      </c>
      <c r="CR12" s="1" t="s">
        <v>498</v>
      </c>
      <c r="CS12" s="1" t="s">
        <v>499</v>
      </c>
    </row>
    <row r="13" spans="1:97" ht="12.6" customHeight="1" thickBot="1" x14ac:dyDescent="0.25">
      <c r="A13" s="1" t="s">
        <v>119</v>
      </c>
      <c r="B13" s="1" t="s">
        <v>89</v>
      </c>
      <c r="C13" s="1" t="s">
        <v>90</v>
      </c>
      <c r="D13" s="1" t="s">
        <v>91</v>
      </c>
      <c r="E13" s="1" t="s">
        <v>285</v>
      </c>
      <c r="F13" s="1" t="s">
        <v>486</v>
      </c>
      <c r="G13" s="10">
        <v>38.82114</v>
      </c>
      <c r="H13" s="11">
        <v>-77.465450000000004</v>
      </c>
      <c r="J13" s="2">
        <v>45183</v>
      </c>
      <c r="K13" s="1">
        <v>8</v>
      </c>
      <c r="L13" s="1" t="s">
        <v>473</v>
      </c>
      <c r="M13" s="1" t="s">
        <v>121</v>
      </c>
      <c r="O13" s="1">
        <v>40</v>
      </c>
      <c r="P13" s="1">
        <v>12</v>
      </c>
      <c r="Q13" s="1" t="s">
        <v>475</v>
      </c>
      <c r="R13" s="1" t="s">
        <v>500</v>
      </c>
      <c r="T13" s="1">
        <v>60</v>
      </c>
      <c r="U13" s="1">
        <v>60</v>
      </c>
      <c r="V13" s="1">
        <v>60</v>
      </c>
      <c r="W13" s="1">
        <v>60</v>
      </c>
      <c r="X13" s="1" t="s">
        <v>501</v>
      </c>
      <c r="Y13" s="1">
        <v>28</v>
      </c>
      <c r="Z13" s="1">
        <v>84</v>
      </c>
      <c r="AA13" s="1">
        <v>7</v>
      </c>
      <c r="AB13" s="1">
        <v>4</v>
      </c>
      <c r="AD13" s="1">
        <v>1</v>
      </c>
      <c r="AF13" s="1">
        <v>11</v>
      </c>
      <c r="AG13" s="1">
        <v>7</v>
      </c>
      <c r="AH13" s="1">
        <v>13</v>
      </c>
      <c r="AI13" s="1">
        <v>52</v>
      </c>
      <c r="AJ13" s="1">
        <v>30</v>
      </c>
      <c r="AK13" s="1">
        <v>142</v>
      </c>
      <c r="AL13" s="1">
        <v>12</v>
      </c>
      <c r="AM13" s="1">
        <v>2</v>
      </c>
      <c r="AN13" s="1">
        <v>3</v>
      </c>
      <c r="AO13" s="1">
        <v>20</v>
      </c>
      <c r="AP13" s="1">
        <v>1</v>
      </c>
      <c r="AQ13" s="1">
        <v>25</v>
      </c>
      <c r="AT13" s="1">
        <v>442</v>
      </c>
      <c r="AU13" s="1">
        <v>9.2760180995475103</v>
      </c>
      <c r="AV13" s="1">
        <v>11.764705882352899</v>
      </c>
      <c r="AW13" s="1">
        <v>0.22624434389140199</v>
      </c>
      <c r="AX13" s="1">
        <v>32.1266968325791</v>
      </c>
      <c r="AY13" s="1">
        <v>37.782805429864197</v>
      </c>
      <c r="AZ13" s="1">
        <v>38.461538461538403</v>
      </c>
      <c r="BA13" s="1">
        <v>8</v>
      </c>
      <c r="BB13" s="1" t="s">
        <v>502</v>
      </c>
      <c r="BC13" s="1" t="s">
        <v>149</v>
      </c>
      <c r="BD13" s="1" t="s">
        <v>145</v>
      </c>
      <c r="BE13" s="1" t="s">
        <v>113</v>
      </c>
      <c r="BF13" s="1" t="s">
        <v>96</v>
      </c>
      <c r="BG13" s="1" t="s">
        <v>100</v>
      </c>
      <c r="BH13" s="1" t="s">
        <v>108</v>
      </c>
      <c r="BI13" s="1" t="s">
        <v>242</v>
      </c>
      <c r="BJ13" s="1" t="s">
        <v>179</v>
      </c>
      <c r="BK13" s="1">
        <v>10</v>
      </c>
      <c r="BL13" s="1" t="s">
        <v>125</v>
      </c>
      <c r="BM13" s="1">
        <v>20</v>
      </c>
      <c r="BN13" s="1">
        <v>20</v>
      </c>
      <c r="BO13" s="1">
        <v>20</v>
      </c>
      <c r="BP13" s="1">
        <v>30</v>
      </c>
      <c r="BQ13" s="1">
        <v>10</v>
      </c>
      <c r="BT13" s="1">
        <v>40</v>
      </c>
      <c r="BU13" s="1">
        <v>5</v>
      </c>
      <c r="BV13" s="1">
        <v>5</v>
      </c>
      <c r="BW13" s="1">
        <v>30</v>
      </c>
      <c r="BX13" s="1">
        <v>20</v>
      </c>
      <c r="BY13" s="1" t="s">
        <v>137</v>
      </c>
      <c r="BZ13" s="1" t="s">
        <v>94</v>
      </c>
      <c r="CA13" s="1" t="s">
        <v>137</v>
      </c>
      <c r="CB13" s="1" t="s">
        <v>137</v>
      </c>
      <c r="CC13" s="1" t="s">
        <v>94</v>
      </c>
      <c r="CD13" s="1" t="s">
        <v>137</v>
      </c>
      <c r="CE13" s="1" t="s">
        <v>94</v>
      </c>
      <c r="CF13" s="1" t="s">
        <v>137</v>
      </c>
      <c r="CH13" s="1" t="s">
        <v>137</v>
      </c>
      <c r="CJ13" s="1" t="s">
        <v>137</v>
      </c>
      <c r="CK13" s="1" t="s">
        <v>126</v>
      </c>
      <c r="CL13" s="1" t="s">
        <v>137</v>
      </c>
      <c r="CM13" s="1" t="s">
        <v>126</v>
      </c>
      <c r="CN13" s="1" t="s">
        <v>213</v>
      </c>
      <c r="CO13" s="1" t="s">
        <v>503</v>
      </c>
      <c r="CP13" s="1" t="s">
        <v>504</v>
      </c>
      <c r="CQ13" s="1" t="s">
        <v>125</v>
      </c>
      <c r="CR13" s="1" t="s">
        <v>505</v>
      </c>
      <c r="CS13" s="1" t="s">
        <v>506</v>
      </c>
    </row>
    <row r="14" spans="1:97" ht="12.6" customHeight="1" thickBot="1" x14ac:dyDescent="0.25">
      <c r="A14" s="1" t="s">
        <v>161</v>
      </c>
      <c r="B14" s="1" t="s">
        <v>89</v>
      </c>
      <c r="C14" s="1" t="s">
        <v>90</v>
      </c>
      <c r="D14" s="1" t="s">
        <v>162</v>
      </c>
      <c r="E14" s="1" t="s">
        <v>507</v>
      </c>
      <c r="F14" s="1" t="s">
        <v>508</v>
      </c>
      <c r="G14" s="52">
        <v>39.011413259999998</v>
      </c>
      <c r="H14" s="53">
        <v>-77.578687000000002</v>
      </c>
      <c r="J14" s="2">
        <v>44990</v>
      </c>
      <c r="K14" s="1">
        <v>6</v>
      </c>
      <c r="L14" s="1" t="s">
        <v>244</v>
      </c>
      <c r="M14" s="1" t="s">
        <v>449</v>
      </c>
      <c r="O14" s="1">
        <v>8</v>
      </c>
      <c r="P14" s="1">
        <v>7</v>
      </c>
      <c r="Q14" s="1" t="s">
        <v>127</v>
      </c>
      <c r="R14" s="1" t="s">
        <v>509</v>
      </c>
      <c r="S14" s="1" t="s">
        <v>510</v>
      </c>
      <c r="T14" s="1">
        <v>60</v>
      </c>
      <c r="U14" s="1">
        <v>90</v>
      </c>
      <c r="X14" s="1" t="s">
        <v>511</v>
      </c>
      <c r="Y14" s="1">
        <v>9</v>
      </c>
      <c r="Z14" s="1">
        <v>0</v>
      </c>
      <c r="AA14" s="1">
        <v>1</v>
      </c>
      <c r="AB14" s="1">
        <v>0</v>
      </c>
      <c r="AC14" s="1">
        <v>0</v>
      </c>
      <c r="AD14" s="1">
        <v>0</v>
      </c>
      <c r="AE14" s="1">
        <v>0</v>
      </c>
      <c r="AF14" s="1">
        <v>19</v>
      </c>
      <c r="AG14" s="1">
        <v>2</v>
      </c>
      <c r="AH14" s="1">
        <v>0</v>
      </c>
      <c r="AI14" s="1">
        <v>136</v>
      </c>
      <c r="AJ14" s="1">
        <v>57</v>
      </c>
      <c r="AK14" s="1">
        <v>60</v>
      </c>
      <c r="AL14" s="1">
        <v>68</v>
      </c>
      <c r="AM14" s="1">
        <v>1</v>
      </c>
      <c r="AN14" s="1">
        <v>11</v>
      </c>
      <c r="AO14" s="1">
        <v>0</v>
      </c>
      <c r="AP14" s="1">
        <v>6</v>
      </c>
      <c r="AQ14" s="1">
        <v>2</v>
      </c>
      <c r="AR14" s="1">
        <v>1</v>
      </c>
      <c r="AT14" s="1">
        <v>373</v>
      </c>
      <c r="AU14" s="1">
        <v>20.375335120643399</v>
      </c>
      <c r="AV14" s="1">
        <v>36.461126005361898</v>
      </c>
      <c r="AW14" s="1">
        <v>1.6085790884718401</v>
      </c>
      <c r="AX14" s="1">
        <v>16.085790884718499</v>
      </c>
      <c r="AY14" s="1">
        <v>23.8605898123324</v>
      </c>
      <c r="AZ14" s="1">
        <v>4.8257372654155404</v>
      </c>
      <c r="BA14" s="1">
        <v>7</v>
      </c>
      <c r="BB14" s="1" t="s">
        <v>128</v>
      </c>
      <c r="BC14" s="1" t="s">
        <v>129</v>
      </c>
      <c r="BD14" s="1" t="s">
        <v>124</v>
      </c>
      <c r="BE14" s="1" t="s">
        <v>138</v>
      </c>
      <c r="BF14" s="1" t="s">
        <v>512</v>
      </c>
      <c r="BG14" s="1" t="s">
        <v>124</v>
      </c>
      <c r="BH14" s="1" t="s">
        <v>140</v>
      </c>
      <c r="BI14" s="1" t="s">
        <v>513</v>
      </c>
      <c r="BJ14" s="1" t="s">
        <v>98</v>
      </c>
      <c r="BK14" s="1">
        <v>30</v>
      </c>
      <c r="BL14" s="1" t="s">
        <v>132</v>
      </c>
      <c r="BM14" s="1">
        <v>30</v>
      </c>
      <c r="BN14" s="1">
        <v>10</v>
      </c>
      <c r="BO14" s="1">
        <v>60</v>
      </c>
      <c r="BT14" s="1">
        <v>5</v>
      </c>
      <c r="BU14" s="1">
        <v>5</v>
      </c>
      <c r="BV14" s="1">
        <v>15</v>
      </c>
      <c r="BW14" s="1">
        <v>75</v>
      </c>
      <c r="BX14" s="1">
        <v>0</v>
      </c>
      <c r="BY14" s="1" t="s">
        <v>228</v>
      </c>
      <c r="BZ14" s="1" t="s">
        <v>228</v>
      </c>
      <c r="CA14" s="1" t="s">
        <v>228</v>
      </c>
      <c r="CB14" s="1" t="s">
        <v>228</v>
      </c>
      <c r="CC14" s="1" t="s">
        <v>104</v>
      </c>
      <c r="CD14" s="1" t="s">
        <v>228</v>
      </c>
      <c r="CE14" s="1" t="s">
        <v>228</v>
      </c>
      <c r="CF14" s="1" t="s">
        <v>228</v>
      </c>
      <c r="CH14" s="1" t="s">
        <v>228</v>
      </c>
      <c r="CJ14" s="1" t="s">
        <v>228</v>
      </c>
      <c r="CK14" s="1" t="s">
        <v>104</v>
      </c>
      <c r="CL14" s="1" t="s">
        <v>104</v>
      </c>
      <c r="CO14" s="1" t="s">
        <v>424</v>
      </c>
      <c r="CP14" s="1" t="s">
        <v>514</v>
      </c>
      <c r="CQ14" s="1" t="s">
        <v>127</v>
      </c>
      <c r="CR14" s="1" t="s">
        <v>515</v>
      </c>
      <c r="CS14" s="1" t="s">
        <v>516</v>
      </c>
    </row>
    <row r="15" spans="1:97" ht="12.6" customHeight="1" thickBot="1" x14ac:dyDescent="0.25">
      <c r="A15" s="1" t="s">
        <v>119</v>
      </c>
      <c r="B15" s="1" t="s">
        <v>89</v>
      </c>
      <c r="C15" s="1" t="s">
        <v>90</v>
      </c>
      <c r="D15" s="1" t="s">
        <v>91</v>
      </c>
      <c r="E15" s="1" t="s">
        <v>237</v>
      </c>
      <c r="F15" s="1" t="s">
        <v>238</v>
      </c>
      <c r="G15" s="52">
        <v>38.924759999999999</v>
      </c>
      <c r="H15" s="53">
        <v>-77.406595999999993</v>
      </c>
      <c r="I15" s="3" t="s">
        <v>239</v>
      </c>
      <c r="J15" s="2">
        <v>45063</v>
      </c>
      <c r="K15" s="1">
        <v>10</v>
      </c>
      <c r="L15" s="1" t="s">
        <v>157</v>
      </c>
      <c r="M15" s="1" t="s">
        <v>121</v>
      </c>
      <c r="O15" s="1">
        <v>10</v>
      </c>
      <c r="P15" s="1">
        <v>6</v>
      </c>
      <c r="Q15" s="1" t="s">
        <v>122</v>
      </c>
      <c r="R15" s="1" t="s">
        <v>517</v>
      </c>
      <c r="T15" s="1">
        <v>90</v>
      </c>
      <c r="U15" s="1">
        <v>90</v>
      </c>
      <c r="V15" s="1">
        <v>90</v>
      </c>
      <c r="W15" s="1">
        <v>0</v>
      </c>
      <c r="X15" s="1" t="s">
        <v>124</v>
      </c>
      <c r="Y15" s="1">
        <v>31</v>
      </c>
      <c r="Z15" s="1">
        <v>9</v>
      </c>
      <c r="AA15" s="1">
        <v>0</v>
      </c>
      <c r="AB15" s="1">
        <v>3</v>
      </c>
      <c r="AC15" s="1">
        <v>0</v>
      </c>
      <c r="AD15" s="1">
        <v>0</v>
      </c>
      <c r="AE15" s="1">
        <v>0</v>
      </c>
      <c r="AF15" s="1">
        <v>0</v>
      </c>
      <c r="AG15" s="1">
        <v>3</v>
      </c>
      <c r="AH15" s="1">
        <v>0</v>
      </c>
      <c r="AI15" s="1">
        <v>147</v>
      </c>
      <c r="AJ15" s="1">
        <v>0</v>
      </c>
      <c r="AK15" s="1">
        <v>4</v>
      </c>
      <c r="AL15" s="1">
        <v>244</v>
      </c>
      <c r="AM15" s="1">
        <v>45</v>
      </c>
      <c r="AN15" s="1">
        <v>7</v>
      </c>
      <c r="AO15" s="1">
        <v>1</v>
      </c>
      <c r="AP15" s="1">
        <v>2</v>
      </c>
      <c r="AQ15" s="1">
        <v>5</v>
      </c>
      <c r="AR15" s="1">
        <v>0</v>
      </c>
      <c r="AS15" s="1" t="s">
        <v>518</v>
      </c>
      <c r="AT15" s="1">
        <v>501</v>
      </c>
      <c r="AU15" s="1">
        <v>0</v>
      </c>
      <c r="AV15" s="1">
        <v>29.341317365269401</v>
      </c>
      <c r="AW15" s="1">
        <v>0.399201596806387</v>
      </c>
      <c r="AX15" s="1">
        <v>0.79840319361277401</v>
      </c>
      <c r="AY15" s="1">
        <v>67.664670658682596</v>
      </c>
      <c r="AZ15" s="1">
        <v>10.1796407185628</v>
      </c>
      <c r="BA15" s="1">
        <v>3</v>
      </c>
      <c r="BB15" s="1" t="s">
        <v>93</v>
      </c>
      <c r="BC15" s="1" t="s">
        <v>129</v>
      </c>
      <c r="BD15" s="1" t="s">
        <v>215</v>
      </c>
      <c r="BE15" s="1" t="s">
        <v>236</v>
      </c>
      <c r="BF15" s="1" t="s">
        <v>519</v>
      </c>
      <c r="BG15" s="1" t="s">
        <v>520</v>
      </c>
      <c r="BH15" s="1" t="s">
        <v>135</v>
      </c>
      <c r="BI15" s="1" t="s">
        <v>521</v>
      </c>
      <c r="BJ15" s="1" t="s">
        <v>158</v>
      </c>
      <c r="BK15" s="1">
        <v>100</v>
      </c>
      <c r="BL15" s="1" t="s">
        <v>468</v>
      </c>
      <c r="BM15" s="1">
        <v>40</v>
      </c>
      <c r="BN15" s="1">
        <v>40</v>
      </c>
      <c r="BO15" s="1">
        <v>10</v>
      </c>
      <c r="BP15" s="1">
        <v>0</v>
      </c>
      <c r="BQ15" s="1">
        <v>10</v>
      </c>
      <c r="BR15" s="1">
        <v>0</v>
      </c>
      <c r="BS15" s="1" t="s">
        <v>518</v>
      </c>
      <c r="BT15" s="1">
        <v>0</v>
      </c>
      <c r="BU15" s="1">
        <v>0</v>
      </c>
      <c r="BV15" s="1">
        <v>10</v>
      </c>
      <c r="BW15" s="1">
        <v>80</v>
      </c>
      <c r="BX15" s="1">
        <v>10</v>
      </c>
      <c r="BY15" s="1" t="s">
        <v>228</v>
      </c>
      <c r="BZ15" s="1" t="s">
        <v>104</v>
      </c>
      <c r="CA15" s="1" t="s">
        <v>228</v>
      </c>
      <c r="CB15" s="1" t="s">
        <v>228</v>
      </c>
      <c r="CC15" s="1" t="s">
        <v>104</v>
      </c>
      <c r="CD15" s="1" t="s">
        <v>228</v>
      </c>
      <c r="CE15" s="1" t="s">
        <v>228</v>
      </c>
      <c r="CF15" s="1" t="s">
        <v>228</v>
      </c>
      <c r="CG15" s="1" t="s">
        <v>228</v>
      </c>
      <c r="CH15" s="1" t="s">
        <v>228</v>
      </c>
      <c r="CI15" s="1" t="s">
        <v>228</v>
      </c>
      <c r="CJ15" s="1" t="s">
        <v>228</v>
      </c>
      <c r="CK15" s="1" t="s">
        <v>104</v>
      </c>
      <c r="CL15" s="1" t="s">
        <v>228</v>
      </c>
      <c r="CM15" s="1" t="s">
        <v>111</v>
      </c>
      <c r="CN15" s="1" t="s">
        <v>469</v>
      </c>
      <c r="CO15" s="1" t="s">
        <v>522</v>
      </c>
      <c r="CQ15" s="1" t="s">
        <v>523</v>
      </c>
      <c r="CR15" s="1" t="s">
        <v>228</v>
      </c>
      <c r="CS15" s="1" t="s">
        <v>524</v>
      </c>
    </row>
    <row r="16" spans="1:97" ht="12.6" customHeight="1" x14ac:dyDescent="0.2">
      <c r="A16" s="1" t="s">
        <v>231</v>
      </c>
      <c r="B16" s="1" t="s">
        <v>89</v>
      </c>
      <c r="C16" s="1" t="s">
        <v>90</v>
      </c>
      <c r="D16" s="1" t="s">
        <v>162</v>
      </c>
      <c r="E16" s="1" t="s">
        <v>232</v>
      </c>
      <c r="F16" s="1" t="s">
        <v>233</v>
      </c>
      <c r="G16" s="8">
        <v>39.024158</v>
      </c>
      <c r="H16" s="9">
        <v>-77.496875000000003</v>
      </c>
      <c r="I16" s="1" t="s">
        <v>234</v>
      </c>
      <c r="J16" s="2">
        <v>45039</v>
      </c>
      <c r="K16" s="1">
        <v>4</v>
      </c>
      <c r="L16" s="1" t="s">
        <v>235</v>
      </c>
      <c r="M16" s="1" t="s">
        <v>235</v>
      </c>
      <c r="O16" s="1">
        <v>6</v>
      </c>
      <c r="P16" s="1">
        <v>8</v>
      </c>
      <c r="Q16" s="1" t="s">
        <v>134</v>
      </c>
      <c r="R16" s="1" t="s">
        <v>525</v>
      </c>
      <c r="S16" s="1" t="s">
        <v>173</v>
      </c>
      <c r="T16" s="1">
        <v>90</v>
      </c>
      <c r="Y16" s="1">
        <v>2</v>
      </c>
      <c r="AA16" s="1">
        <v>126</v>
      </c>
      <c r="AD16" s="1">
        <v>71</v>
      </c>
      <c r="AI16" s="1">
        <v>70</v>
      </c>
      <c r="AJ16" s="1">
        <v>43</v>
      </c>
      <c r="AK16" s="1">
        <v>68</v>
      </c>
      <c r="AN16" s="1">
        <v>1</v>
      </c>
      <c r="AT16" s="1">
        <v>381</v>
      </c>
      <c r="AU16" s="1">
        <v>11.286089238845101</v>
      </c>
      <c r="AV16" s="1">
        <v>18.372703412073399</v>
      </c>
      <c r="AW16" s="1">
        <v>0</v>
      </c>
      <c r="AX16" s="1">
        <v>17.847769028871301</v>
      </c>
      <c r="AY16" s="1">
        <v>52.2309711286089</v>
      </c>
      <c r="AZ16" s="1">
        <v>52.2309711286089</v>
      </c>
      <c r="BA16" s="1">
        <v>7</v>
      </c>
      <c r="BB16" s="1" t="s">
        <v>93</v>
      </c>
      <c r="BC16" s="1" t="s">
        <v>149</v>
      </c>
      <c r="BD16" s="1" t="s">
        <v>150</v>
      </c>
      <c r="BE16" s="1" t="s">
        <v>117</v>
      </c>
      <c r="BF16" s="1" t="s">
        <v>96</v>
      </c>
      <c r="BG16" s="1" t="s">
        <v>151</v>
      </c>
      <c r="BH16" s="1" t="s">
        <v>114</v>
      </c>
      <c r="BI16" s="1" t="s">
        <v>118</v>
      </c>
      <c r="BJ16" s="1" t="s">
        <v>101</v>
      </c>
      <c r="BK16" s="1">
        <v>75</v>
      </c>
      <c r="BL16" s="1" t="s">
        <v>105</v>
      </c>
      <c r="BM16" s="1">
        <v>75</v>
      </c>
      <c r="BN16" s="1">
        <v>15</v>
      </c>
      <c r="BO16" s="1">
        <v>10</v>
      </c>
      <c r="BS16" s="1" t="s">
        <v>526</v>
      </c>
      <c r="BU16" s="1">
        <v>15</v>
      </c>
      <c r="BV16" s="1">
        <v>75</v>
      </c>
      <c r="BW16" s="1">
        <v>10</v>
      </c>
      <c r="BZ16" s="1" t="s">
        <v>94</v>
      </c>
      <c r="CA16" s="1" t="s">
        <v>125</v>
      </c>
      <c r="CC16" s="1" t="s">
        <v>125</v>
      </c>
      <c r="CE16" s="1" t="s">
        <v>126</v>
      </c>
      <c r="CK16" s="1" t="s">
        <v>126</v>
      </c>
      <c r="CO16" s="1" t="s">
        <v>527</v>
      </c>
      <c r="CP16" s="1" t="s">
        <v>528</v>
      </c>
      <c r="CQ16" s="1" t="s">
        <v>529</v>
      </c>
      <c r="CR16" s="1" t="s">
        <v>530</v>
      </c>
      <c r="CS16" s="1" t="s">
        <v>531</v>
      </c>
    </row>
    <row r="17" spans="1:97" ht="12.6" customHeight="1" thickBot="1" x14ac:dyDescent="0.25">
      <c r="A17" s="1" t="s">
        <v>231</v>
      </c>
      <c r="B17" s="1" t="s">
        <v>89</v>
      </c>
      <c r="C17" s="1" t="s">
        <v>90</v>
      </c>
      <c r="D17" s="1" t="s">
        <v>162</v>
      </c>
      <c r="E17" s="1" t="s">
        <v>232</v>
      </c>
      <c r="F17" s="1" t="s">
        <v>233</v>
      </c>
      <c r="G17" s="10">
        <v>39.024158</v>
      </c>
      <c r="H17" s="11">
        <v>-77.496875000000003</v>
      </c>
      <c r="I17" s="1" t="s">
        <v>234</v>
      </c>
      <c r="J17" s="2">
        <v>45200</v>
      </c>
      <c r="K17" s="1">
        <v>3</v>
      </c>
      <c r="L17" s="1" t="s">
        <v>244</v>
      </c>
      <c r="M17" s="1" t="s">
        <v>235</v>
      </c>
      <c r="O17" s="1">
        <v>6</v>
      </c>
      <c r="P17" s="1">
        <v>8</v>
      </c>
      <c r="Q17" s="1" t="s">
        <v>134</v>
      </c>
      <c r="R17" s="1" t="s">
        <v>532</v>
      </c>
      <c r="S17" s="1" t="s">
        <v>430</v>
      </c>
      <c r="T17" s="1">
        <v>90</v>
      </c>
      <c r="X17" s="1" t="s">
        <v>533</v>
      </c>
      <c r="Y17" s="1">
        <v>8</v>
      </c>
      <c r="Z17" s="1">
        <v>80</v>
      </c>
      <c r="AI17" s="1">
        <v>7</v>
      </c>
      <c r="AJ17" s="1">
        <v>23</v>
      </c>
      <c r="AK17" s="1">
        <v>95</v>
      </c>
      <c r="AN17" s="1">
        <v>1</v>
      </c>
      <c r="AP17" s="1">
        <v>1</v>
      </c>
      <c r="AQ17" s="1">
        <v>1</v>
      </c>
      <c r="AT17" s="1">
        <v>216</v>
      </c>
      <c r="AU17" s="1">
        <v>10.648148148148101</v>
      </c>
      <c r="AV17" s="1">
        <v>3.24074074074074</v>
      </c>
      <c r="AW17" s="1">
        <v>0.46296296296296202</v>
      </c>
      <c r="AX17" s="1">
        <v>43.981481481481403</v>
      </c>
      <c r="AY17" s="1">
        <v>41.6666666666666</v>
      </c>
      <c r="AZ17" s="1">
        <v>41.6666666666666</v>
      </c>
      <c r="BA17" s="1">
        <v>7</v>
      </c>
      <c r="BB17" s="1" t="s">
        <v>93</v>
      </c>
      <c r="BC17" s="1" t="s">
        <v>149</v>
      </c>
      <c r="BD17" s="1" t="s">
        <v>150</v>
      </c>
      <c r="BE17" s="1" t="s">
        <v>117</v>
      </c>
      <c r="BF17" s="1" t="s">
        <v>96</v>
      </c>
      <c r="BG17" s="1" t="s">
        <v>151</v>
      </c>
      <c r="BH17" s="1" t="s">
        <v>114</v>
      </c>
      <c r="BI17" s="1" t="s">
        <v>118</v>
      </c>
      <c r="BJ17" s="1" t="s">
        <v>101</v>
      </c>
      <c r="BK17" s="1">
        <v>75</v>
      </c>
      <c r="BL17" s="1" t="s">
        <v>105</v>
      </c>
      <c r="BM17" s="1">
        <v>75</v>
      </c>
      <c r="BN17" s="1">
        <v>15</v>
      </c>
      <c r="BO17" s="1">
        <v>10</v>
      </c>
      <c r="BS17" s="1" t="s">
        <v>526</v>
      </c>
      <c r="BU17" s="1">
        <v>15</v>
      </c>
      <c r="BV17" s="1">
        <v>75</v>
      </c>
      <c r="BW17" s="1">
        <v>10</v>
      </c>
      <c r="BZ17" s="1" t="s">
        <v>94</v>
      </c>
      <c r="CA17" s="1" t="s">
        <v>125</v>
      </c>
      <c r="CC17" s="1" t="s">
        <v>125</v>
      </c>
      <c r="CE17" s="1" t="s">
        <v>126</v>
      </c>
      <c r="CK17" s="1" t="s">
        <v>126</v>
      </c>
      <c r="CO17" s="1" t="s">
        <v>534</v>
      </c>
      <c r="CP17" s="1" t="s">
        <v>535</v>
      </c>
      <c r="CQ17" s="1" t="s">
        <v>529</v>
      </c>
      <c r="CR17" s="1" t="s">
        <v>536</v>
      </c>
      <c r="CS17" s="1" t="s">
        <v>537</v>
      </c>
    </row>
    <row r="18" spans="1:97" ht="12.6" customHeight="1" x14ac:dyDescent="0.2">
      <c r="A18" s="1" t="s">
        <v>161</v>
      </c>
      <c r="B18" s="1" t="s">
        <v>89</v>
      </c>
      <c r="C18" s="1" t="s">
        <v>90</v>
      </c>
      <c r="D18" s="1" t="s">
        <v>162</v>
      </c>
      <c r="E18" s="1" t="s">
        <v>538</v>
      </c>
      <c r="F18" s="1" t="s">
        <v>539</v>
      </c>
      <c r="G18" s="8">
        <v>39.038027999999997</v>
      </c>
      <c r="H18" s="9">
        <v>-77.492833000000005</v>
      </c>
      <c r="I18" s="1" t="s">
        <v>399</v>
      </c>
      <c r="J18" s="2">
        <v>45053</v>
      </c>
      <c r="K18" s="1">
        <v>5</v>
      </c>
      <c r="L18" s="1" t="s">
        <v>244</v>
      </c>
      <c r="M18" s="1" t="s">
        <v>540</v>
      </c>
      <c r="O18" s="1">
        <v>10</v>
      </c>
      <c r="P18" s="1">
        <v>6</v>
      </c>
      <c r="Q18" s="1" t="s">
        <v>127</v>
      </c>
      <c r="R18" s="1" t="s">
        <v>541</v>
      </c>
      <c r="S18" s="1" t="s">
        <v>542</v>
      </c>
      <c r="T18" s="1">
        <v>90</v>
      </c>
      <c r="X18" s="1" t="s">
        <v>543</v>
      </c>
      <c r="Y18" s="1">
        <v>2</v>
      </c>
      <c r="Z18" s="1">
        <v>31</v>
      </c>
      <c r="AA18" s="1">
        <v>0</v>
      </c>
      <c r="AB18" s="1">
        <v>0</v>
      </c>
      <c r="AC18" s="1">
        <v>0</v>
      </c>
      <c r="AD18" s="1">
        <v>25</v>
      </c>
      <c r="AE18" s="1">
        <v>0</v>
      </c>
      <c r="AF18" s="1">
        <v>16</v>
      </c>
      <c r="AG18" s="1">
        <v>0</v>
      </c>
      <c r="AH18" s="1">
        <v>0</v>
      </c>
      <c r="AI18" s="1">
        <v>25</v>
      </c>
      <c r="AJ18" s="1">
        <v>12</v>
      </c>
      <c r="AK18" s="1">
        <v>3</v>
      </c>
      <c r="AL18" s="1">
        <v>232</v>
      </c>
      <c r="AM18" s="1">
        <v>44</v>
      </c>
      <c r="AN18" s="1">
        <v>12</v>
      </c>
      <c r="AQ18" s="1">
        <v>1</v>
      </c>
      <c r="AS18" s="1">
        <v>403</v>
      </c>
      <c r="AT18" s="1">
        <v>403</v>
      </c>
      <c r="AU18" s="1">
        <v>6.9478908188585597</v>
      </c>
      <c r="AV18" s="1">
        <v>6.2034739454094296</v>
      </c>
      <c r="AW18" s="1">
        <v>0</v>
      </c>
      <c r="AX18" s="1">
        <v>0.74441687344913099</v>
      </c>
      <c r="AY18" s="1">
        <v>83.126550868486305</v>
      </c>
      <c r="AZ18" s="1">
        <v>14.640198511166201</v>
      </c>
      <c r="BA18" s="1">
        <v>5</v>
      </c>
      <c r="BB18" s="1" t="s">
        <v>128</v>
      </c>
      <c r="BC18" s="1" t="s">
        <v>129</v>
      </c>
      <c r="BD18" s="1" t="s">
        <v>124</v>
      </c>
      <c r="BE18" s="1" t="s">
        <v>544</v>
      </c>
      <c r="BF18" s="1" t="s">
        <v>434</v>
      </c>
      <c r="BG18" s="1" t="s">
        <v>124</v>
      </c>
      <c r="BH18" s="1" t="s">
        <v>135</v>
      </c>
      <c r="BI18" s="1" t="s">
        <v>141</v>
      </c>
      <c r="BJ18" s="1" t="s">
        <v>131</v>
      </c>
      <c r="BK18" s="1">
        <v>5</v>
      </c>
      <c r="BL18" s="1" t="s">
        <v>127</v>
      </c>
      <c r="BM18" s="1">
        <v>40</v>
      </c>
      <c r="BN18" s="1">
        <v>40</v>
      </c>
      <c r="BO18" s="1">
        <v>5</v>
      </c>
      <c r="BP18" s="1">
        <v>10</v>
      </c>
      <c r="BQ18" s="1">
        <v>5</v>
      </c>
      <c r="BT18" s="1">
        <v>5</v>
      </c>
      <c r="BU18" s="1">
        <v>15</v>
      </c>
      <c r="BV18" s="1">
        <v>35</v>
      </c>
      <c r="BW18" s="1">
        <v>40</v>
      </c>
      <c r="BX18" s="1">
        <v>5</v>
      </c>
      <c r="BY18" s="1" t="s">
        <v>518</v>
      </c>
      <c r="BZ18" s="1" t="s">
        <v>545</v>
      </c>
      <c r="CA18" s="1" t="s">
        <v>228</v>
      </c>
      <c r="CB18" s="1" t="s">
        <v>228</v>
      </c>
      <c r="CC18" s="1" t="s">
        <v>111</v>
      </c>
      <c r="CD18" s="1" t="s">
        <v>228</v>
      </c>
      <c r="CE18" s="1" t="s">
        <v>228</v>
      </c>
      <c r="CF18" s="1" t="s">
        <v>228</v>
      </c>
      <c r="CG18" s="1" t="s">
        <v>228</v>
      </c>
      <c r="CH18" s="1" t="s">
        <v>228</v>
      </c>
      <c r="CJ18" s="1" t="s">
        <v>228</v>
      </c>
      <c r="CK18" s="1" t="s">
        <v>104</v>
      </c>
      <c r="CL18" s="1" t="s">
        <v>228</v>
      </c>
      <c r="CO18" s="1" t="s">
        <v>546</v>
      </c>
      <c r="CP18" s="1" t="s">
        <v>547</v>
      </c>
      <c r="CQ18" s="1" t="s">
        <v>132</v>
      </c>
      <c r="CR18" s="1" t="s">
        <v>548</v>
      </c>
      <c r="CS18" s="1" t="s">
        <v>549</v>
      </c>
    </row>
    <row r="19" spans="1:97" ht="12.6" customHeight="1" thickBot="1" x14ac:dyDescent="0.25">
      <c r="A19" s="1" t="s">
        <v>161</v>
      </c>
      <c r="B19" s="1" t="s">
        <v>89</v>
      </c>
      <c r="C19" s="1" t="s">
        <v>90</v>
      </c>
      <c r="D19" s="1" t="s">
        <v>162</v>
      </c>
      <c r="E19" s="1" t="s">
        <v>538</v>
      </c>
      <c r="F19" s="1" t="s">
        <v>539</v>
      </c>
      <c r="G19" s="10">
        <v>39.038027999999997</v>
      </c>
      <c r="H19" s="11">
        <v>-77.492833000000005</v>
      </c>
      <c r="I19" s="1" t="s">
        <v>399</v>
      </c>
      <c r="J19" s="2">
        <v>45227</v>
      </c>
      <c r="K19" s="1">
        <v>3</v>
      </c>
      <c r="L19" s="1" t="s">
        <v>244</v>
      </c>
      <c r="M19" s="1" t="s">
        <v>449</v>
      </c>
      <c r="O19" s="1">
        <v>10</v>
      </c>
      <c r="P19" s="1">
        <v>5</v>
      </c>
      <c r="Q19" s="1" t="s">
        <v>214</v>
      </c>
      <c r="R19" s="1" t="s">
        <v>450</v>
      </c>
      <c r="S19" s="1" t="s">
        <v>241</v>
      </c>
      <c r="T19" s="1">
        <v>90</v>
      </c>
      <c r="X19" s="1" t="s">
        <v>550</v>
      </c>
      <c r="Y19" s="1">
        <v>1</v>
      </c>
      <c r="Z19" s="1">
        <v>51</v>
      </c>
      <c r="AA19" s="1">
        <v>0</v>
      </c>
      <c r="AB19" s="1">
        <v>1</v>
      </c>
      <c r="AC19" s="1">
        <v>0</v>
      </c>
      <c r="AD19" s="1">
        <v>47</v>
      </c>
      <c r="AE19" s="1">
        <v>0</v>
      </c>
      <c r="AF19" s="1">
        <v>0</v>
      </c>
      <c r="AG19" s="1">
        <v>0</v>
      </c>
      <c r="AH19" s="1">
        <v>0</v>
      </c>
      <c r="AI19" s="1">
        <v>125</v>
      </c>
      <c r="AJ19" s="1">
        <v>38</v>
      </c>
      <c r="AK19" s="1">
        <v>5</v>
      </c>
      <c r="AL19" s="1">
        <v>5</v>
      </c>
      <c r="AM19" s="1">
        <v>65</v>
      </c>
      <c r="AN19" s="1">
        <v>5</v>
      </c>
      <c r="AO19" s="1">
        <v>0</v>
      </c>
      <c r="AP19" s="1">
        <v>0</v>
      </c>
      <c r="AQ19" s="1">
        <v>4</v>
      </c>
      <c r="AR19" s="1">
        <v>1</v>
      </c>
      <c r="AS19" s="1" t="s">
        <v>551</v>
      </c>
      <c r="AT19" s="1">
        <v>348</v>
      </c>
      <c r="AU19" s="1">
        <v>10.919540229885</v>
      </c>
      <c r="AV19" s="1">
        <v>35.919540229885001</v>
      </c>
      <c r="AW19" s="1">
        <v>0</v>
      </c>
      <c r="AX19" s="1">
        <v>1.4367816091954</v>
      </c>
      <c r="AY19" s="1">
        <v>49.712643678160902</v>
      </c>
      <c r="AZ19" s="1">
        <v>29.8850574712643</v>
      </c>
      <c r="BA19" s="1">
        <v>3</v>
      </c>
      <c r="BB19" s="1" t="s">
        <v>128</v>
      </c>
      <c r="BC19" s="1" t="s">
        <v>144</v>
      </c>
      <c r="BD19" s="1" t="s">
        <v>124</v>
      </c>
      <c r="BE19" s="1" t="s">
        <v>552</v>
      </c>
      <c r="BF19" s="1" t="s">
        <v>434</v>
      </c>
      <c r="BG19" s="1" t="s">
        <v>124</v>
      </c>
      <c r="BH19" s="1" t="s">
        <v>135</v>
      </c>
      <c r="BI19" s="1" t="s">
        <v>218</v>
      </c>
      <c r="BJ19" s="1" t="s">
        <v>98</v>
      </c>
      <c r="BK19" s="1">
        <v>50</v>
      </c>
      <c r="BL19" s="1" t="s">
        <v>132</v>
      </c>
      <c r="BM19" s="1">
        <v>30</v>
      </c>
      <c r="BN19" s="1">
        <v>15</v>
      </c>
      <c r="BO19" s="1">
        <v>55</v>
      </c>
      <c r="BP19" s="1">
        <v>0</v>
      </c>
      <c r="BQ19" s="1">
        <v>0</v>
      </c>
      <c r="BT19" s="1">
        <v>0</v>
      </c>
      <c r="BU19" s="1">
        <v>0</v>
      </c>
      <c r="BV19" s="1">
        <v>20</v>
      </c>
      <c r="BW19" s="1">
        <v>50</v>
      </c>
      <c r="BX19" s="1">
        <v>30</v>
      </c>
      <c r="BY19" s="1" t="s">
        <v>518</v>
      </c>
      <c r="BZ19" s="1" t="s">
        <v>545</v>
      </c>
      <c r="CA19" s="1" t="s">
        <v>518</v>
      </c>
      <c r="CB19" s="1" t="s">
        <v>228</v>
      </c>
      <c r="CC19" s="1" t="s">
        <v>103</v>
      </c>
      <c r="CD19" s="1" t="s">
        <v>228</v>
      </c>
      <c r="CE19" s="1" t="s">
        <v>104</v>
      </c>
      <c r="CF19" s="1" t="s">
        <v>228</v>
      </c>
      <c r="CH19" s="1" t="s">
        <v>228</v>
      </c>
      <c r="CJ19" s="1" t="s">
        <v>228</v>
      </c>
      <c r="CK19" s="1" t="s">
        <v>104</v>
      </c>
      <c r="CL19" s="1" t="s">
        <v>228</v>
      </c>
      <c r="CO19" s="1" t="s">
        <v>553</v>
      </c>
      <c r="CP19" s="1" t="s">
        <v>554</v>
      </c>
      <c r="CQ19" s="1" t="s">
        <v>142</v>
      </c>
      <c r="CS19" s="1" t="s">
        <v>555</v>
      </c>
    </row>
    <row r="20" spans="1:97" ht="12.6" customHeight="1" thickBot="1" x14ac:dyDescent="0.25">
      <c r="A20" s="1" t="s">
        <v>181</v>
      </c>
      <c r="B20" s="1" t="s">
        <v>89</v>
      </c>
      <c r="C20" s="1" t="s">
        <v>90</v>
      </c>
      <c r="D20" s="1" t="s">
        <v>182</v>
      </c>
      <c r="E20" s="1" t="s">
        <v>222</v>
      </c>
      <c r="F20" s="1" t="s">
        <v>556</v>
      </c>
      <c r="G20" s="52">
        <v>38.913060000000002</v>
      </c>
      <c r="H20" s="53">
        <v>-77.890559999999994</v>
      </c>
      <c r="I20" s="1" t="s">
        <v>223</v>
      </c>
      <c r="J20" s="2">
        <v>44986</v>
      </c>
      <c r="K20" s="1">
        <v>2</v>
      </c>
      <c r="L20" s="1" t="s">
        <v>185</v>
      </c>
      <c r="M20" s="1" t="s">
        <v>557</v>
      </c>
      <c r="O20" s="1">
        <v>27.5</v>
      </c>
      <c r="P20" s="1">
        <v>9</v>
      </c>
      <c r="Q20" s="1" t="s">
        <v>107</v>
      </c>
      <c r="R20" s="1" t="s">
        <v>558</v>
      </c>
      <c r="S20" s="1" t="s">
        <v>559</v>
      </c>
      <c r="T20" s="1">
        <v>30</v>
      </c>
      <c r="U20" s="1">
        <v>30</v>
      </c>
      <c r="V20" s="1">
        <v>40</v>
      </c>
      <c r="X20" s="1" t="s">
        <v>560</v>
      </c>
      <c r="Y20" s="1">
        <v>5</v>
      </c>
      <c r="Z20" s="1">
        <v>0</v>
      </c>
      <c r="AA20" s="1">
        <v>1</v>
      </c>
      <c r="AB20" s="1">
        <v>0</v>
      </c>
      <c r="AC20" s="1">
        <v>0</v>
      </c>
      <c r="AD20" s="1">
        <v>0</v>
      </c>
      <c r="AE20" s="1">
        <v>14</v>
      </c>
      <c r="AF20" s="1">
        <v>79</v>
      </c>
      <c r="AG20" s="1">
        <v>0</v>
      </c>
      <c r="AH20" s="1">
        <v>4</v>
      </c>
      <c r="AI20" s="1">
        <v>44</v>
      </c>
      <c r="AJ20" s="1">
        <v>23</v>
      </c>
      <c r="AK20" s="1">
        <v>5</v>
      </c>
      <c r="AL20" s="1">
        <v>3</v>
      </c>
      <c r="AM20" s="1">
        <v>0</v>
      </c>
      <c r="AN20" s="1">
        <v>35</v>
      </c>
      <c r="AO20" s="1">
        <v>0</v>
      </c>
      <c r="AP20" s="1">
        <v>0</v>
      </c>
      <c r="AQ20" s="1">
        <v>2</v>
      </c>
      <c r="AT20" s="1">
        <v>215</v>
      </c>
      <c r="AU20" s="1">
        <v>53.953488372092998</v>
      </c>
      <c r="AV20" s="1">
        <v>20.465116279069701</v>
      </c>
      <c r="AW20" s="1">
        <v>0</v>
      </c>
      <c r="AX20" s="1">
        <v>2.3255813953488298</v>
      </c>
      <c r="AY20" s="1">
        <v>5.1162790697674403</v>
      </c>
      <c r="AZ20" s="1">
        <v>3.7209302325581302</v>
      </c>
      <c r="BA20" s="1">
        <v>9</v>
      </c>
      <c r="BB20" s="1" t="s">
        <v>112</v>
      </c>
      <c r="BC20" s="1" t="s">
        <v>155</v>
      </c>
      <c r="BD20" s="1" t="s">
        <v>95</v>
      </c>
      <c r="BE20" s="1" t="s">
        <v>117</v>
      </c>
      <c r="BF20" s="1" t="s">
        <v>561</v>
      </c>
      <c r="BG20" s="1" t="s">
        <v>95</v>
      </c>
      <c r="BH20" s="1" t="s">
        <v>108</v>
      </c>
      <c r="BI20" s="1" t="s">
        <v>109</v>
      </c>
      <c r="BJ20" s="1" t="s">
        <v>179</v>
      </c>
      <c r="BL20" s="1" t="s">
        <v>190</v>
      </c>
      <c r="BM20" s="1">
        <v>30</v>
      </c>
      <c r="BN20" s="1">
        <v>10</v>
      </c>
      <c r="BO20" s="1">
        <v>30</v>
      </c>
      <c r="BP20" s="1">
        <v>30</v>
      </c>
      <c r="BU20" s="1">
        <v>20</v>
      </c>
      <c r="BV20" s="1">
        <v>40</v>
      </c>
      <c r="BW20" s="1">
        <v>40</v>
      </c>
      <c r="BX20" s="1">
        <v>40</v>
      </c>
      <c r="CK20" s="1" t="s">
        <v>103</v>
      </c>
      <c r="CQ20" s="1" t="s">
        <v>191</v>
      </c>
      <c r="CR20" s="1" t="s">
        <v>221</v>
      </c>
      <c r="CS20" s="1" t="s">
        <v>562</v>
      </c>
    </row>
    <row r="21" spans="1:97" ht="12.6" customHeight="1" thickBot="1" x14ac:dyDescent="0.25">
      <c r="A21" s="1" t="s">
        <v>161</v>
      </c>
      <c r="B21" s="1" t="s">
        <v>89</v>
      </c>
      <c r="C21" s="1" t="s">
        <v>90</v>
      </c>
      <c r="D21" s="1" t="s">
        <v>162</v>
      </c>
      <c r="E21" s="1" t="s">
        <v>563</v>
      </c>
      <c r="F21" s="1" t="s">
        <v>564</v>
      </c>
      <c r="G21" s="52">
        <v>39.274270999999999</v>
      </c>
      <c r="H21" s="53">
        <v>-77.557479999999998</v>
      </c>
      <c r="I21" s="1" t="s">
        <v>565</v>
      </c>
      <c r="J21" s="2">
        <v>45251</v>
      </c>
      <c r="K21" s="1">
        <v>3</v>
      </c>
      <c r="L21" s="1" t="s">
        <v>244</v>
      </c>
      <c r="M21" s="1" t="s">
        <v>449</v>
      </c>
      <c r="O21" s="1">
        <v>25</v>
      </c>
      <c r="P21" s="1">
        <v>12</v>
      </c>
      <c r="Q21" s="1" t="s">
        <v>214</v>
      </c>
      <c r="R21" s="1" t="s">
        <v>450</v>
      </c>
      <c r="S21" s="1" t="s">
        <v>566</v>
      </c>
      <c r="T21" s="1">
        <v>20</v>
      </c>
      <c r="U21" s="1">
        <v>30</v>
      </c>
      <c r="X21" s="1" t="s">
        <v>567</v>
      </c>
      <c r="Y21" s="1">
        <v>2</v>
      </c>
      <c r="Z21" s="1">
        <v>1</v>
      </c>
      <c r="AA21" s="1">
        <v>0</v>
      </c>
      <c r="AB21" s="1">
        <v>0</v>
      </c>
      <c r="AC21" s="1">
        <v>0</v>
      </c>
      <c r="AD21" s="1">
        <v>1</v>
      </c>
      <c r="AE21" s="1">
        <v>90</v>
      </c>
      <c r="AF21" s="1">
        <v>56</v>
      </c>
      <c r="AG21" s="1">
        <v>8</v>
      </c>
      <c r="AH21" s="1">
        <v>0</v>
      </c>
      <c r="AI21" s="1">
        <v>39</v>
      </c>
      <c r="AJ21" s="1">
        <v>2</v>
      </c>
      <c r="AK21" s="1">
        <v>71</v>
      </c>
      <c r="AL21" s="1">
        <v>0</v>
      </c>
      <c r="AM21" s="1">
        <v>0</v>
      </c>
      <c r="AN21" s="1">
        <v>2</v>
      </c>
      <c r="AO21" s="1">
        <v>0</v>
      </c>
      <c r="AP21" s="1">
        <v>1</v>
      </c>
      <c r="AQ21" s="1">
        <v>0</v>
      </c>
      <c r="AR21" s="1">
        <v>3</v>
      </c>
      <c r="AS21" s="1" t="s">
        <v>568</v>
      </c>
      <c r="AT21" s="1">
        <v>276</v>
      </c>
      <c r="AU21" s="1">
        <v>53.623188405797102</v>
      </c>
      <c r="AV21" s="1">
        <v>14.130434782608599</v>
      </c>
      <c r="AW21" s="1">
        <v>0.36231884057970998</v>
      </c>
      <c r="AX21" s="1">
        <v>25.7246376811594</v>
      </c>
      <c r="AY21" s="1">
        <v>4.7101449275362297</v>
      </c>
      <c r="AZ21" s="1">
        <v>1.8115942028985501</v>
      </c>
      <c r="BA21" s="1">
        <v>11</v>
      </c>
      <c r="BB21" s="1" t="s">
        <v>167</v>
      </c>
      <c r="BC21" s="1" t="s">
        <v>178</v>
      </c>
      <c r="BD21" s="1" t="s">
        <v>124</v>
      </c>
      <c r="BE21" s="1" t="s">
        <v>138</v>
      </c>
      <c r="BF21" s="1" t="s">
        <v>146</v>
      </c>
      <c r="BG21" s="1" t="s">
        <v>124</v>
      </c>
      <c r="BH21" s="1" t="s">
        <v>135</v>
      </c>
      <c r="BI21" s="1" t="s">
        <v>141</v>
      </c>
      <c r="BJ21" s="1" t="s">
        <v>131</v>
      </c>
      <c r="BL21" s="1" t="s">
        <v>127</v>
      </c>
      <c r="BM21" s="1">
        <v>44</v>
      </c>
      <c r="BN21" s="1">
        <v>5</v>
      </c>
      <c r="BO21" s="1">
        <v>30</v>
      </c>
      <c r="BP21" s="1">
        <v>1</v>
      </c>
      <c r="BQ21" s="1">
        <v>20</v>
      </c>
      <c r="BT21" s="1">
        <v>5</v>
      </c>
      <c r="BU21" s="1">
        <v>5</v>
      </c>
      <c r="BV21" s="1">
        <v>20</v>
      </c>
      <c r="BW21" s="1">
        <v>60</v>
      </c>
      <c r="BX21" s="1">
        <v>10</v>
      </c>
      <c r="BY21" s="1" t="s">
        <v>228</v>
      </c>
      <c r="BZ21" s="1" t="s">
        <v>104</v>
      </c>
      <c r="CA21" s="1" t="s">
        <v>228</v>
      </c>
      <c r="CB21" s="1" t="s">
        <v>228</v>
      </c>
      <c r="CC21" s="1" t="s">
        <v>228</v>
      </c>
      <c r="CD21" s="1" t="s">
        <v>228</v>
      </c>
      <c r="CE21" s="1" t="s">
        <v>228</v>
      </c>
      <c r="CF21" s="1" t="s">
        <v>228</v>
      </c>
      <c r="CH21" s="1" t="s">
        <v>104</v>
      </c>
      <c r="CJ21" s="1" t="s">
        <v>228</v>
      </c>
      <c r="CK21" s="1" t="s">
        <v>104</v>
      </c>
      <c r="CL21" s="1" t="s">
        <v>104</v>
      </c>
      <c r="CO21" s="1" t="s">
        <v>124</v>
      </c>
      <c r="CP21" s="1" t="s">
        <v>569</v>
      </c>
      <c r="CQ21" s="1" t="s">
        <v>132</v>
      </c>
      <c r="CR21" s="1" t="s">
        <v>570</v>
      </c>
      <c r="CS21" s="1" t="s">
        <v>571</v>
      </c>
    </row>
    <row r="22" spans="1:97" ht="12.6" customHeight="1" thickBot="1" x14ac:dyDescent="0.25">
      <c r="A22" s="1" t="s">
        <v>181</v>
      </c>
      <c r="B22" s="1" t="s">
        <v>89</v>
      </c>
      <c r="C22" s="1" t="s">
        <v>90</v>
      </c>
      <c r="D22" s="1" t="s">
        <v>182</v>
      </c>
      <c r="E22" s="1" t="s">
        <v>204</v>
      </c>
      <c r="F22" s="1" t="s">
        <v>572</v>
      </c>
      <c r="G22" s="52">
        <v>38.933059999999998</v>
      </c>
      <c r="H22" s="53">
        <v>-77.807779999999994</v>
      </c>
      <c r="I22" s="1" t="s">
        <v>205</v>
      </c>
      <c r="J22" s="2">
        <v>45043</v>
      </c>
      <c r="K22" s="1">
        <v>2</v>
      </c>
      <c r="L22" s="1" t="s">
        <v>185</v>
      </c>
      <c r="M22" s="1" t="s">
        <v>573</v>
      </c>
      <c r="O22" s="1">
        <v>12.5</v>
      </c>
      <c r="P22" s="1">
        <v>7</v>
      </c>
      <c r="Q22" s="1" t="s">
        <v>134</v>
      </c>
      <c r="R22" s="1" t="s">
        <v>574</v>
      </c>
      <c r="S22" s="1" t="s">
        <v>575</v>
      </c>
      <c r="T22" s="1">
        <v>90</v>
      </c>
      <c r="Y22" s="1">
        <v>0</v>
      </c>
      <c r="Z22" s="1">
        <v>0</v>
      </c>
      <c r="AA22" s="1">
        <v>1</v>
      </c>
      <c r="AB22" s="1">
        <v>0</v>
      </c>
      <c r="AC22" s="1">
        <v>0</v>
      </c>
      <c r="AD22" s="1">
        <v>0</v>
      </c>
      <c r="AE22" s="1">
        <v>1</v>
      </c>
      <c r="AF22" s="1">
        <v>101</v>
      </c>
      <c r="AG22" s="1">
        <v>3</v>
      </c>
      <c r="AH22" s="1">
        <v>8</v>
      </c>
      <c r="AI22" s="1">
        <v>40</v>
      </c>
      <c r="AJ22" s="1">
        <v>13</v>
      </c>
      <c r="AK22" s="1">
        <v>36</v>
      </c>
      <c r="AL22" s="1">
        <v>0</v>
      </c>
      <c r="AM22" s="1">
        <v>6</v>
      </c>
      <c r="AN22" s="1">
        <v>0</v>
      </c>
      <c r="AO22" s="1">
        <v>0</v>
      </c>
      <c r="AP22" s="1">
        <v>6</v>
      </c>
      <c r="AQ22" s="1">
        <v>4</v>
      </c>
      <c r="AR22" s="1">
        <v>0</v>
      </c>
      <c r="AT22" s="1">
        <v>219</v>
      </c>
      <c r="AU22" s="1">
        <v>52.511415525114103</v>
      </c>
      <c r="AV22" s="1">
        <v>18.264840182648399</v>
      </c>
      <c r="AW22" s="1">
        <v>2.7397260273972601</v>
      </c>
      <c r="AX22" s="1">
        <v>16.438356164383499</v>
      </c>
      <c r="AY22" s="1">
        <v>9.1324200913241995</v>
      </c>
      <c r="AZ22" s="1">
        <v>5.0228310502283096</v>
      </c>
      <c r="BA22" s="1">
        <v>10</v>
      </c>
      <c r="BB22" s="1" t="s">
        <v>112</v>
      </c>
      <c r="BC22" s="1" t="s">
        <v>155</v>
      </c>
      <c r="BD22" s="1" t="s">
        <v>95</v>
      </c>
      <c r="BE22" s="1" t="s">
        <v>117</v>
      </c>
      <c r="BF22" s="1" t="s">
        <v>96</v>
      </c>
      <c r="BG22" s="1" t="s">
        <v>95</v>
      </c>
      <c r="BH22" s="1" t="s">
        <v>97</v>
      </c>
      <c r="BI22" s="1" t="s">
        <v>123</v>
      </c>
      <c r="BJ22" s="1" t="s">
        <v>179</v>
      </c>
      <c r="BK22" s="1">
        <v>5</v>
      </c>
      <c r="BL22" s="1" t="s">
        <v>190</v>
      </c>
      <c r="BM22" s="1">
        <v>25</v>
      </c>
      <c r="BN22" s="1">
        <v>15</v>
      </c>
      <c r="BO22" s="1">
        <v>55</v>
      </c>
      <c r="BP22" s="1">
        <v>0</v>
      </c>
      <c r="BQ22" s="1">
        <v>5</v>
      </c>
      <c r="BT22" s="1">
        <v>5</v>
      </c>
      <c r="BU22" s="1">
        <v>10</v>
      </c>
      <c r="BV22" s="1">
        <v>10</v>
      </c>
      <c r="BW22" s="1">
        <v>45</v>
      </c>
      <c r="BX22" s="1">
        <v>30</v>
      </c>
      <c r="CA22" s="1" t="s">
        <v>104</v>
      </c>
      <c r="CK22" s="1" t="s">
        <v>104</v>
      </c>
      <c r="CL22" s="1" t="s">
        <v>104</v>
      </c>
      <c r="CQ22" s="1" t="s">
        <v>576</v>
      </c>
      <c r="CR22" s="1" t="s">
        <v>577</v>
      </c>
      <c r="CS22" s="1" t="s">
        <v>578</v>
      </c>
    </row>
    <row r="23" spans="1:97" ht="12.6" customHeight="1" thickBot="1" x14ac:dyDescent="0.25">
      <c r="A23" s="1" t="s">
        <v>161</v>
      </c>
      <c r="B23" s="1" t="s">
        <v>89</v>
      </c>
      <c r="C23" s="1" t="s">
        <v>90</v>
      </c>
      <c r="D23" s="1" t="s">
        <v>162</v>
      </c>
      <c r="E23" s="1" t="s">
        <v>579</v>
      </c>
      <c r="F23" s="1" t="s">
        <v>579</v>
      </c>
      <c r="G23" s="52">
        <v>39.112709000000002</v>
      </c>
      <c r="H23" s="53">
        <v>77.598332999999997</v>
      </c>
      <c r="I23" s="1" t="s">
        <v>381</v>
      </c>
      <c r="J23" s="2">
        <v>45077</v>
      </c>
      <c r="K23" s="1">
        <v>2</v>
      </c>
      <c r="L23" s="1" t="s">
        <v>244</v>
      </c>
      <c r="M23" s="1" t="s">
        <v>580</v>
      </c>
      <c r="O23" s="1">
        <v>4</v>
      </c>
      <c r="P23" s="1">
        <v>10</v>
      </c>
      <c r="Q23" s="1" t="s">
        <v>214</v>
      </c>
      <c r="R23" s="1" t="s">
        <v>581</v>
      </c>
      <c r="T23" s="1">
        <v>30</v>
      </c>
      <c r="U23" s="1">
        <v>30</v>
      </c>
      <c r="V23" s="1">
        <v>90</v>
      </c>
      <c r="X23" s="1" t="s">
        <v>582</v>
      </c>
      <c r="Y23" s="1">
        <v>0</v>
      </c>
      <c r="Z23" s="1">
        <v>0</v>
      </c>
      <c r="AA23" s="1">
        <v>0</v>
      </c>
      <c r="AB23" s="1">
        <v>0</v>
      </c>
      <c r="AC23" s="1">
        <v>0</v>
      </c>
      <c r="AD23" s="1">
        <v>0</v>
      </c>
      <c r="AE23" s="1">
        <v>11</v>
      </c>
      <c r="AF23" s="1">
        <v>30</v>
      </c>
      <c r="AG23" s="1">
        <v>0</v>
      </c>
      <c r="AH23" s="1">
        <v>2</v>
      </c>
      <c r="AI23" s="1">
        <v>165</v>
      </c>
      <c r="AJ23" s="1">
        <v>23</v>
      </c>
      <c r="AK23" s="1">
        <v>9</v>
      </c>
      <c r="AL23" s="1">
        <v>9</v>
      </c>
      <c r="AM23" s="1">
        <v>4</v>
      </c>
      <c r="AN23" s="1">
        <v>2</v>
      </c>
      <c r="AO23" s="1">
        <v>0</v>
      </c>
      <c r="AP23" s="1">
        <v>0</v>
      </c>
      <c r="AT23" s="1">
        <v>255</v>
      </c>
      <c r="AU23" s="1">
        <v>25.0980392156862</v>
      </c>
      <c r="AV23" s="1">
        <v>64.705882352941103</v>
      </c>
      <c r="AW23" s="1">
        <v>0</v>
      </c>
      <c r="AX23" s="1">
        <v>3.52941176470588</v>
      </c>
      <c r="AY23" s="1">
        <v>5.0980392156862697</v>
      </c>
      <c r="AZ23" s="1">
        <v>0</v>
      </c>
      <c r="BA23" s="1">
        <v>8</v>
      </c>
      <c r="BB23" s="1" t="s">
        <v>143</v>
      </c>
      <c r="BC23" s="1" t="s">
        <v>129</v>
      </c>
      <c r="BD23" s="1" t="s">
        <v>124</v>
      </c>
      <c r="BE23" s="1" t="s">
        <v>138</v>
      </c>
      <c r="BF23" s="1" t="s">
        <v>583</v>
      </c>
      <c r="BG23" s="1" t="s">
        <v>124</v>
      </c>
      <c r="BH23" s="1" t="s">
        <v>135</v>
      </c>
      <c r="BI23" s="1" t="s">
        <v>584</v>
      </c>
      <c r="BJ23" s="1" t="s">
        <v>98</v>
      </c>
      <c r="BK23" s="1">
        <v>15</v>
      </c>
      <c r="BL23" s="1" t="s">
        <v>127</v>
      </c>
      <c r="BM23" s="1">
        <v>5</v>
      </c>
      <c r="BN23" s="1">
        <v>10</v>
      </c>
      <c r="BO23" s="1">
        <v>15</v>
      </c>
      <c r="BP23" s="1">
        <v>30</v>
      </c>
      <c r="BQ23" s="1">
        <v>40</v>
      </c>
      <c r="BT23" s="1">
        <v>5</v>
      </c>
      <c r="BU23" s="1">
        <v>5</v>
      </c>
      <c r="BV23" s="1">
        <v>20</v>
      </c>
      <c r="BW23" s="1">
        <v>70</v>
      </c>
      <c r="BY23" s="1" t="s">
        <v>228</v>
      </c>
      <c r="BZ23" s="1" t="s">
        <v>111</v>
      </c>
      <c r="CA23" s="1" t="s">
        <v>103</v>
      </c>
      <c r="CB23" s="1" t="s">
        <v>228</v>
      </c>
      <c r="CC23" s="1" t="s">
        <v>111</v>
      </c>
      <c r="CD23" s="1" t="s">
        <v>104</v>
      </c>
      <c r="CE23" s="1" t="s">
        <v>111</v>
      </c>
      <c r="CF23" s="1" t="s">
        <v>228</v>
      </c>
      <c r="CH23" s="1" t="s">
        <v>228</v>
      </c>
      <c r="CJ23" s="1" t="s">
        <v>104</v>
      </c>
      <c r="CK23" s="1" t="s">
        <v>104</v>
      </c>
      <c r="CL23" s="1" t="s">
        <v>104</v>
      </c>
      <c r="CO23" s="1" t="s">
        <v>124</v>
      </c>
      <c r="CP23" s="1" t="s">
        <v>585</v>
      </c>
      <c r="CQ23" s="1" t="s">
        <v>142</v>
      </c>
      <c r="CS23" s="1" t="s">
        <v>586</v>
      </c>
    </row>
    <row r="24" spans="1:97" ht="12.6" customHeight="1" thickBot="1" x14ac:dyDescent="0.25">
      <c r="A24" s="1" t="s">
        <v>161</v>
      </c>
      <c r="B24" s="1" t="s">
        <v>89</v>
      </c>
      <c r="C24" s="1" t="s">
        <v>90</v>
      </c>
      <c r="D24" s="1" t="s">
        <v>162</v>
      </c>
      <c r="E24" s="1" t="s">
        <v>579</v>
      </c>
      <c r="F24" s="1" t="s">
        <v>587</v>
      </c>
      <c r="G24" s="52">
        <v>39.102293000000003</v>
      </c>
      <c r="H24" s="53">
        <v>-77.584988999999993</v>
      </c>
      <c r="I24" s="1" t="s">
        <v>588</v>
      </c>
      <c r="J24" s="2">
        <v>45221</v>
      </c>
      <c r="K24" s="1">
        <v>3</v>
      </c>
      <c r="L24" s="1" t="s">
        <v>244</v>
      </c>
      <c r="M24" s="1" t="s">
        <v>428</v>
      </c>
      <c r="O24" s="1">
        <v>12</v>
      </c>
      <c r="P24" s="1">
        <v>4</v>
      </c>
      <c r="Q24" s="1" t="s">
        <v>214</v>
      </c>
      <c r="R24" s="1" t="s">
        <v>450</v>
      </c>
      <c r="S24" s="1" t="s">
        <v>589</v>
      </c>
      <c r="T24" s="1">
        <v>20</v>
      </c>
      <c r="U24" s="1">
        <v>90</v>
      </c>
      <c r="V24" s="1">
        <v>90</v>
      </c>
      <c r="W24" s="1">
        <v>60</v>
      </c>
      <c r="X24" s="1" t="s">
        <v>590</v>
      </c>
      <c r="Y24" s="1">
        <v>6</v>
      </c>
      <c r="Z24" s="1">
        <v>3</v>
      </c>
      <c r="AA24" s="1">
        <v>0</v>
      </c>
      <c r="AB24" s="1">
        <v>2</v>
      </c>
      <c r="AC24" s="1">
        <v>0</v>
      </c>
      <c r="AD24" s="1">
        <v>0</v>
      </c>
      <c r="AE24" s="1">
        <v>0</v>
      </c>
      <c r="AF24" s="1">
        <v>20</v>
      </c>
      <c r="AG24" s="1">
        <v>0</v>
      </c>
      <c r="AH24" s="1">
        <v>0</v>
      </c>
      <c r="AI24" s="1">
        <v>164</v>
      </c>
      <c r="AJ24" s="1">
        <v>10</v>
      </c>
      <c r="AK24" s="1">
        <v>54</v>
      </c>
      <c r="AL24" s="1">
        <v>6</v>
      </c>
      <c r="AM24" s="1">
        <v>5</v>
      </c>
      <c r="AN24" s="1">
        <v>0</v>
      </c>
      <c r="AO24" s="1">
        <v>0</v>
      </c>
      <c r="AP24" s="1">
        <v>13</v>
      </c>
      <c r="AQ24" s="1">
        <v>0</v>
      </c>
      <c r="AR24" s="1">
        <v>2</v>
      </c>
      <c r="AS24" s="1" t="s">
        <v>568</v>
      </c>
      <c r="AT24" s="1">
        <v>285</v>
      </c>
      <c r="AU24" s="1">
        <v>10.5263157894736</v>
      </c>
      <c r="AV24" s="1">
        <v>57.543859649122801</v>
      </c>
      <c r="AW24" s="1">
        <v>4.5614035087719298</v>
      </c>
      <c r="AX24" s="1">
        <v>18.947368421052602</v>
      </c>
      <c r="AY24" s="1">
        <v>11.578947368421</v>
      </c>
      <c r="AZ24" s="1">
        <v>8.4210526315789398</v>
      </c>
      <c r="BA24" s="1">
        <v>5</v>
      </c>
      <c r="BB24" s="1" t="s">
        <v>128</v>
      </c>
      <c r="BC24" s="1" t="s">
        <v>129</v>
      </c>
      <c r="BD24" s="1" t="s">
        <v>124</v>
      </c>
      <c r="BE24" s="1" t="s">
        <v>138</v>
      </c>
      <c r="BF24" s="1" t="s">
        <v>434</v>
      </c>
      <c r="BG24" s="1" t="s">
        <v>124</v>
      </c>
      <c r="BH24" s="1" t="s">
        <v>135</v>
      </c>
      <c r="BI24" s="1" t="s">
        <v>591</v>
      </c>
      <c r="BJ24" s="1" t="s">
        <v>131</v>
      </c>
      <c r="BK24" s="1">
        <v>50</v>
      </c>
      <c r="BL24" s="1" t="s">
        <v>127</v>
      </c>
      <c r="BM24" s="1">
        <v>50</v>
      </c>
      <c r="BN24" s="1">
        <v>20</v>
      </c>
      <c r="BO24" s="1">
        <v>20</v>
      </c>
      <c r="BP24" s="1">
        <v>0</v>
      </c>
      <c r="BQ24" s="1">
        <v>10</v>
      </c>
      <c r="BT24" s="1">
        <v>6</v>
      </c>
      <c r="BU24" s="1">
        <v>9</v>
      </c>
      <c r="BV24" s="1">
        <v>10</v>
      </c>
      <c r="BW24" s="1">
        <v>75</v>
      </c>
      <c r="BY24" s="1" t="s">
        <v>228</v>
      </c>
      <c r="BZ24" s="1" t="s">
        <v>103</v>
      </c>
      <c r="CA24" s="1" t="s">
        <v>228</v>
      </c>
      <c r="CB24" s="1" t="s">
        <v>228</v>
      </c>
      <c r="CC24" s="1" t="s">
        <v>103</v>
      </c>
      <c r="CD24" s="1" t="s">
        <v>228</v>
      </c>
      <c r="CE24" s="1" t="s">
        <v>104</v>
      </c>
      <c r="CF24" s="1" t="s">
        <v>228</v>
      </c>
      <c r="CG24" s="1" t="s">
        <v>228</v>
      </c>
      <c r="CH24" s="1" t="s">
        <v>228</v>
      </c>
      <c r="CJ24" s="1" t="s">
        <v>228</v>
      </c>
      <c r="CK24" s="1" t="s">
        <v>103</v>
      </c>
      <c r="CL24" s="1" t="s">
        <v>228</v>
      </c>
      <c r="CO24" s="1" t="s">
        <v>424</v>
      </c>
      <c r="CP24" s="1" t="s">
        <v>592</v>
      </c>
      <c r="CQ24" s="1" t="s">
        <v>132</v>
      </c>
      <c r="CR24" s="1" t="s">
        <v>445</v>
      </c>
      <c r="CS24" s="1" t="s">
        <v>593</v>
      </c>
    </row>
    <row r="25" spans="1:97" ht="12.6" customHeight="1" thickBot="1" x14ac:dyDescent="0.25">
      <c r="A25" s="1" t="s">
        <v>181</v>
      </c>
      <c r="B25" s="1" t="s">
        <v>89</v>
      </c>
      <c r="C25" s="1" t="s">
        <v>90</v>
      </c>
      <c r="D25" s="1" t="s">
        <v>182</v>
      </c>
      <c r="E25" s="1" t="s">
        <v>165</v>
      </c>
      <c r="F25" s="1" t="s">
        <v>594</v>
      </c>
      <c r="G25" s="52">
        <v>38.946939999999998</v>
      </c>
      <c r="H25" s="53">
        <v>-77.938059999999993</v>
      </c>
      <c r="I25" s="1" t="s">
        <v>206</v>
      </c>
      <c r="J25" s="2">
        <v>45043</v>
      </c>
      <c r="K25" s="1">
        <v>2</v>
      </c>
      <c r="L25" s="1" t="s">
        <v>185</v>
      </c>
      <c r="M25" s="1" t="s">
        <v>595</v>
      </c>
      <c r="O25" s="1">
        <v>20</v>
      </c>
      <c r="P25" s="1">
        <v>6</v>
      </c>
      <c r="Q25" s="1" t="s">
        <v>596</v>
      </c>
      <c r="R25" s="1" t="s">
        <v>597</v>
      </c>
      <c r="S25" s="1" t="s">
        <v>598</v>
      </c>
      <c r="T25" s="1">
        <v>32</v>
      </c>
      <c r="U25" s="1">
        <v>24</v>
      </c>
      <c r="Y25" s="1">
        <v>0</v>
      </c>
      <c r="Z25" s="1">
        <v>0</v>
      </c>
      <c r="AA25" s="1">
        <v>0</v>
      </c>
      <c r="AB25" s="1">
        <v>0</v>
      </c>
      <c r="AC25" s="1">
        <v>0</v>
      </c>
      <c r="AD25" s="1">
        <v>0</v>
      </c>
      <c r="AE25" s="1">
        <v>96</v>
      </c>
      <c r="AF25" s="1">
        <v>189</v>
      </c>
      <c r="AG25" s="1">
        <v>1</v>
      </c>
      <c r="AH25" s="1">
        <v>5</v>
      </c>
      <c r="AI25" s="1">
        <v>30</v>
      </c>
      <c r="AJ25" s="1">
        <v>5</v>
      </c>
      <c r="AK25" s="1">
        <v>7</v>
      </c>
      <c r="AL25" s="1">
        <v>4</v>
      </c>
      <c r="AM25" s="1">
        <v>0</v>
      </c>
      <c r="AN25" s="1">
        <v>1</v>
      </c>
      <c r="AO25" s="1">
        <v>0</v>
      </c>
      <c r="AP25" s="1">
        <v>2</v>
      </c>
      <c r="AQ25" s="1">
        <v>0</v>
      </c>
      <c r="AT25" s="1">
        <v>340</v>
      </c>
      <c r="AU25" s="1">
        <v>85.294117647058798</v>
      </c>
      <c r="AV25" s="1">
        <v>8.8235294117646994</v>
      </c>
      <c r="AW25" s="1">
        <v>0.58823529411764697</v>
      </c>
      <c r="AX25" s="1">
        <v>2.0588235294117601</v>
      </c>
      <c r="AY25" s="1">
        <v>2.0588235294117601</v>
      </c>
      <c r="AZ25" s="1">
        <v>0.58823529411764697</v>
      </c>
      <c r="BA25" s="1">
        <v>9</v>
      </c>
      <c r="BB25" s="1" t="s">
        <v>112</v>
      </c>
      <c r="BC25" s="1" t="s">
        <v>155</v>
      </c>
      <c r="BD25" s="1" t="s">
        <v>95</v>
      </c>
      <c r="BE25" s="1" t="s">
        <v>599</v>
      </c>
      <c r="BF25" s="1" t="s">
        <v>96</v>
      </c>
      <c r="BG25" s="1" t="s">
        <v>95</v>
      </c>
      <c r="BH25" s="1" t="s">
        <v>97</v>
      </c>
      <c r="BI25" s="1" t="s">
        <v>600</v>
      </c>
      <c r="BJ25" s="1" t="s">
        <v>179</v>
      </c>
      <c r="BK25" s="1">
        <v>20</v>
      </c>
      <c r="BL25" s="1" t="s">
        <v>601</v>
      </c>
      <c r="BM25" s="1">
        <v>20</v>
      </c>
      <c r="BN25" s="1">
        <v>5</v>
      </c>
      <c r="BO25" s="1">
        <v>20</v>
      </c>
      <c r="BP25" s="1">
        <v>10</v>
      </c>
      <c r="BQ25" s="1">
        <v>5</v>
      </c>
      <c r="BR25" s="1">
        <v>40</v>
      </c>
      <c r="BS25" s="1" t="s">
        <v>602</v>
      </c>
      <c r="BT25" s="1">
        <v>15</v>
      </c>
      <c r="BU25" s="1">
        <v>5</v>
      </c>
      <c r="BV25" s="1">
        <v>10</v>
      </c>
      <c r="BW25" s="1">
        <v>60</v>
      </c>
      <c r="BX25" s="1">
        <v>10</v>
      </c>
      <c r="CC25" s="1" t="s">
        <v>603</v>
      </c>
      <c r="CK25" s="1" t="s">
        <v>111</v>
      </c>
      <c r="CL25" s="1" t="s">
        <v>103</v>
      </c>
      <c r="CM25" s="1" t="s">
        <v>604</v>
      </c>
      <c r="CQ25" s="1" t="s">
        <v>576</v>
      </c>
      <c r="CR25" s="1" t="s">
        <v>605</v>
      </c>
      <c r="CS25" s="1" t="s">
        <v>606</v>
      </c>
    </row>
    <row r="26" spans="1:97" ht="12.6" customHeight="1" thickBot="1" x14ac:dyDescent="0.25">
      <c r="A26" s="1" t="s">
        <v>181</v>
      </c>
      <c r="B26" s="1" t="s">
        <v>89</v>
      </c>
      <c r="C26" s="1" t="s">
        <v>90</v>
      </c>
      <c r="D26" s="1" t="s">
        <v>182</v>
      </c>
      <c r="E26" s="1" t="s">
        <v>207</v>
      </c>
      <c r="F26" s="1" t="s">
        <v>607</v>
      </c>
      <c r="G26" s="52">
        <v>38.943300000000001</v>
      </c>
      <c r="H26" s="53">
        <v>-77.89528</v>
      </c>
      <c r="I26" s="1" t="s">
        <v>208</v>
      </c>
      <c r="J26" s="2">
        <v>45050</v>
      </c>
      <c r="K26" s="1">
        <v>2</v>
      </c>
      <c r="L26" s="1" t="s">
        <v>185</v>
      </c>
      <c r="M26" s="1" t="s">
        <v>209</v>
      </c>
      <c r="O26" s="1">
        <v>20</v>
      </c>
      <c r="P26" s="1">
        <v>6</v>
      </c>
      <c r="Q26" s="1" t="s">
        <v>127</v>
      </c>
      <c r="R26" s="1" t="s">
        <v>608</v>
      </c>
      <c r="S26" s="1" t="s">
        <v>609</v>
      </c>
      <c r="T26" s="1">
        <v>60</v>
      </c>
      <c r="U26" s="1">
        <v>20</v>
      </c>
      <c r="X26" s="1" t="s">
        <v>610</v>
      </c>
      <c r="Y26" s="1">
        <v>3</v>
      </c>
      <c r="Z26" s="1">
        <v>0</v>
      </c>
      <c r="AA26" s="1">
        <v>10</v>
      </c>
      <c r="AB26" s="1">
        <v>0</v>
      </c>
      <c r="AC26" s="1">
        <v>0</v>
      </c>
      <c r="AD26" s="1">
        <v>0</v>
      </c>
      <c r="AE26" s="1">
        <v>21</v>
      </c>
      <c r="AF26" s="1">
        <v>85</v>
      </c>
      <c r="AG26" s="1">
        <v>0</v>
      </c>
      <c r="AH26" s="1">
        <v>0</v>
      </c>
      <c r="AI26" s="1">
        <v>7</v>
      </c>
      <c r="AJ26" s="1">
        <v>5</v>
      </c>
      <c r="AK26" s="1">
        <v>26</v>
      </c>
      <c r="AL26" s="1">
        <v>69</v>
      </c>
      <c r="AM26" s="1">
        <v>0</v>
      </c>
      <c r="AN26" s="1">
        <v>2</v>
      </c>
      <c r="AO26" s="1">
        <v>0</v>
      </c>
      <c r="AP26" s="1">
        <v>2</v>
      </c>
      <c r="AQ26" s="1">
        <v>2</v>
      </c>
      <c r="AR26" s="1">
        <v>0</v>
      </c>
      <c r="AT26" s="1">
        <v>232</v>
      </c>
      <c r="AU26" s="1">
        <v>47.844827586206897</v>
      </c>
      <c r="AV26" s="1">
        <v>3.0172413793103399</v>
      </c>
      <c r="AW26" s="1">
        <v>0.86206896551724099</v>
      </c>
      <c r="AX26" s="1">
        <v>11.2068965517241</v>
      </c>
      <c r="AY26" s="1">
        <v>37.068965517241303</v>
      </c>
      <c r="AZ26" s="1">
        <v>7.3275862068965498</v>
      </c>
      <c r="BA26" s="1">
        <v>10</v>
      </c>
      <c r="BB26" s="1" t="s">
        <v>611</v>
      </c>
      <c r="BC26" s="1" t="s">
        <v>144</v>
      </c>
      <c r="BD26" s="1" t="s">
        <v>124</v>
      </c>
      <c r="BE26" s="1" t="s">
        <v>138</v>
      </c>
      <c r="BF26" s="1" t="s">
        <v>146</v>
      </c>
      <c r="BG26" s="1" t="s">
        <v>124</v>
      </c>
      <c r="BH26" s="1" t="s">
        <v>140</v>
      </c>
      <c r="BJ26" s="1" t="s">
        <v>156</v>
      </c>
      <c r="BK26" s="1">
        <v>5</v>
      </c>
      <c r="BL26" s="1" t="s">
        <v>127</v>
      </c>
      <c r="BM26" s="1">
        <v>50</v>
      </c>
      <c r="BN26" s="1">
        <v>15</v>
      </c>
      <c r="BO26" s="1">
        <v>12</v>
      </c>
      <c r="BP26" s="1">
        <v>13</v>
      </c>
      <c r="BQ26" s="1">
        <v>5</v>
      </c>
      <c r="BR26" s="1">
        <v>5</v>
      </c>
      <c r="BT26" s="1">
        <v>20</v>
      </c>
      <c r="BU26" s="1">
        <v>20</v>
      </c>
      <c r="BV26" s="1">
        <v>10</v>
      </c>
      <c r="BW26" s="1">
        <v>40</v>
      </c>
      <c r="BX26" s="1">
        <v>10</v>
      </c>
      <c r="CL26" s="1" t="s">
        <v>612</v>
      </c>
      <c r="CO26" s="1" t="s">
        <v>613</v>
      </c>
      <c r="CP26" s="1" t="s">
        <v>614</v>
      </c>
      <c r="CQ26" s="1" t="s">
        <v>127</v>
      </c>
      <c r="CR26" s="1" t="s">
        <v>615</v>
      </c>
      <c r="CS26" s="1" t="s">
        <v>616</v>
      </c>
    </row>
    <row r="27" spans="1:97" ht="12.6" customHeight="1" x14ac:dyDescent="0.2">
      <c r="A27" s="1" t="s">
        <v>161</v>
      </c>
      <c r="B27" s="1" t="s">
        <v>89</v>
      </c>
      <c r="C27" s="1" t="s">
        <v>90</v>
      </c>
      <c r="D27" s="1" t="s">
        <v>162</v>
      </c>
      <c r="E27" s="1" t="s">
        <v>176</v>
      </c>
      <c r="F27" s="1" t="s">
        <v>617</v>
      </c>
      <c r="G27" s="8">
        <v>39.091189</v>
      </c>
      <c r="H27" s="9">
        <v>-77.502038999999996</v>
      </c>
      <c r="I27" s="1" t="s">
        <v>373</v>
      </c>
      <c r="J27" s="2">
        <v>45004</v>
      </c>
      <c r="K27" s="1">
        <v>5</v>
      </c>
      <c r="L27" s="1" t="s">
        <v>244</v>
      </c>
      <c r="M27" s="1" t="s">
        <v>618</v>
      </c>
      <c r="O27" s="1">
        <v>64</v>
      </c>
      <c r="P27" s="1">
        <v>7</v>
      </c>
      <c r="Q27" s="1" t="s">
        <v>122</v>
      </c>
      <c r="R27" s="1" t="s">
        <v>619</v>
      </c>
      <c r="S27" s="1" t="s">
        <v>620</v>
      </c>
      <c r="T27" s="1">
        <v>90</v>
      </c>
      <c r="U27" s="1">
        <v>90</v>
      </c>
      <c r="V27" s="1">
        <v>60</v>
      </c>
      <c r="X27" s="1" t="s">
        <v>621</v>
      </c>
      <c r="Y27" s="1">
        <v>23</v>
      </c>
      <c r="Z27" s="1">
        <v>0</v>
      </c>
      <c r="AA27" s="1">
        <v>0</v>
      </c>
      <c r="AB27" s="1">
        <v>0</v>
      </c>
      <c r="AC27" s="1">
        <v>0</v>
      </c>
      <c r="AD27" s="1">
        <v>15</v>
      </c>
      <c r="AE27" s="1">
        <v>31</v>
      </c>
      <c r="AF27" s="1">
        <v>40</v>
      </c>
      <c r="AG27" s="1">
        <v>0</v>
      </c>
      <c r="AH27" s="1">
        <v>4</v>
      </c>
      <c r="AI27" s="1">
        <v>16</v>
      </c>
      <c r="AJ27" s="1">
        <v>1</v>
      </c>
      <c r="AK27" s="1">
        <v>2</v>
      </c>
      <c r="AL27" s="1">
        <v>107</v>
      </c>
      <c r="AM27" s="1">
        <v>8</v>
      </c>
      <c r="AN27" s="1">
        <v>19</v>
      </c>
      <c r="AO27" s="1">
        <v>0</v>
      </c>
      <c r="AP27" s="1">
        <v>0</v>
      </c>
      <c r="AQ27" s="1">
        <v>0</v>
      </c>
      <c r="AR27" s="1">
        <v>9</v>
      </c>
      <c r="AT27" s="1">
        <v>275</v>
      </c>
      <c r="AU27" s="1">
        <v>26.181818181818102</v>
      </c>
      <c r="AV27" s="1">
        <v>5.8181818181818103</v>
      </c>
      <c r="AW27" s="1">
        <v>0</v>
      </c>
      <c r="AX27" s="1">
        <v>0.72727272727272696</v>
      </c>
      <c r="AY27" s="1">
        <v>55.636363636363598</v>
      </c>
      <c r="AZ27" s="1">
        <v>13.818181818181801</v>
      </c>
      <c r="BA27" s="1">
        <v>7</v>
      </c>
      <c r="BB27" s="1" t="s">
        <v>128</v>
      </c>
      <c r="BC27" s="1" t="s">
        <v>178</v>
      </c>
      <c r="BD27" s="1" t="s">
        <v>124</v>
      </c>
      <c r="BE27" s="1" t="s">
        <v>138</v>
      </c>
      <c r="BF27" s="1" t="s">
        <v>434</v>
      </c>
      <c r="BG27" s="1" t="s">
        <v>124</v>
      </c>
      <c r="BH27" s="1" t="s">
        <v>140</v>
      </c>
      <c r="BI27" s="1" t="s">
        <v>156</v>
      </c>
      <c r="BJ27" s="1" t="s">
        <v>158</v>
      </c>
      <c r="BK27" s="1">
        <v>80</v>
      </c>
      <c r="BL27" s="1" t="s">
        <v>132</v>
      </c>
      <c r="BM27" s="1">
        <v>80</v>
      </c>
      <c r="BO27" s="1">
        <v>5</v>
      </c>
      <c r="BP27" s="1">
        <v>10</v>
      </c>
      <c r="BQ27" s="1">
        <v>5</v>
      </c>
      <c r="BT27" s="1">
        <v>0</v>
      </c>
      <c r="BU27" s="1">
        <v>10</v>
      </c>
      <c r="BV27" s="1">
        <v>15</v>
      </c>
      <c r="BW27" s="1">
        <v>75</v>
      </c>
      <c r="BX27" s="1">
        <v>0</v>
      </c>
      <c r="BY27" s="1" t="s">
        <v>228</v>
      </c>
      <c r="BZ27" s="1" t="s">
        <v>103</v>
      </c>
      <c r="CA27" s="1" t="s">
        <v>228</v>
      </c>
      <c r="CB27" s="1" t="s">
        <v>228</v>
      </c>
      <c r="CC27" s="1" t="s">
        <v>103</v>
      </c>
      <c r="CD27" s="1" t="s">
        <v>228</v>
      </c>
      <c r="CE27" s="1" t="s">
        <v>104</v>
      </c>
      <c r="CF27" s="1" t="s">
        <v>228</v>
      </c>
      <c r="CH27" s="1" t="s">
        <v>228</v>
      </c>
      <c r="CJ27" s="1" t="s">
        <v>228</v>
      </c>
      <c r="CK27" s="1" t="s">
        <v>228</v>
      </c>
      <c r="CL27" s="1" t="s">
        <v>228</v>
      </c>
      <c r="CO27" s="1" t="s">
        <v>622</v>
      </c>
      <c r="CP27" s="1" t="s">
        <v>623</v>
      </c>
      <c r="CQ27" s="1" t="s">
        <v>142</v>
      </c>
      <c r="CR27" s="1" t="s">
        <v>624</v>
      </c>
      <c r="CS27" s="1" t="s">
        <v>625</v>
      </c>
    </row>
    <row r="28" spans="1:97" ht="12.6" customHeight="1" thickBot="1" x14ac:dyDescent="0.25">
      <c r="A28" s="1" t="s">
        <v>161</v>
      </c>
      <c r="B28" s="1" t="s">
        <v>89</v>
      </c>
      <c r="C28" s="1" t="s">
        <v>90</v>
      </c>
      <c r="D28" s="1" t="s">
        <v>162</v>
      </c>
      <c r="E28" s="1" t="s">
        <v>176</v>
      </c>
      <c r="F28" s="1" t="s">
        <v>617</v>
      </c>
      <c r="G28" s="10">
        <v>39.091189</v>
      </c>
      <c r="H28" s="11">
        <v>-77.502038999999996</v>
      </c>
      <c r="I28" s="1" t="s">
        <v>373</v>
      </c>
      <c r="J28" s="2">
        <v>45227</v>
      </c>
      <c r="K28" s="1">
        <v>8</v>
      </c>
      <c r="L28" s="1" t="s">
        <v>244</v>
      </c>
      <c r="M28" s="1" t="s">
        <v>626</v>
      </c>
      <c r="O28" s="1">
        <v>60</v>
      </c>
      <c r="P28" s="1">
        <v>8</v>
      </c>
      <c r="Q28" s="1" t="s">
        <v>214</v>
      </c>
      <c r="R28" s="1" t="s">
        <v>450</v>
      </c>
      <c r="S28" s="1" t="s">
        <v>171</v>
      </c>
      <c r="T28" s="1">
        <v>90</v>
      </c>
      <c r="U28" s="1">
        <v>90</v>
      </c>
      <c r="X28" s="1" t="s">
        <v>627</v>
      </c>
      <c r="Y28" s="1">
        <v>40</v>
      </c>
      <c r="Z28" s="1">
        <v>5</v>
      </c>
      <c r="AA28" s="1">
        <v>0</v>
      </c>
      <c r="AB28" s="1">
        <v>2</v>
      </c>
      <c r="AC28" s="1">
        <v>0</v>
      </c>
      <c r="AD28" s="1">
        <v>84</v>
      </c>
      <c r="AE28" s="1">
        <v>2</v>
      </c>
      <c r="AF28" s="1">
        <v>43</v>
      </c>
      <c r="AG28" s="1">
        <v>7</v>
      </c>
      <c r="AH28" s="1">
        <v>6</v>
      </c>
      <c r="AI28" s="1">
        <v>47</v>
      </c>
      <c r="AJ28" s="1">
        <v>8</v>
      </c>
      <c r="AK28" s="1">
        <v>33</v>
      </c>
      <c r="AL28" s="1">
        <v>16</v>
      </c>
      <c r="AM28" s="1">
        <v>0</v>
      </c>
      <c r="AN28" s="1">
        <v>0</v>
      </c>
      <c r="AO28" s="1">
        <v>0</v>
      </c>
      <c r="AP28" s="1">
        <v>2</v>
      </c>
      <c r="AQ28" s="1">
        <v>3</v>
      </c>
      <c r="AT28" s="1">
        <v>298</v>
      </c>
      <c r="AU28" s="1">
        <v>17.785234899328799</v>
      </c>
      <c r="AV28" s="1">
        <v>15.7718120805369</v>
      </c>
      <c r="AW28" s="1">
        <v>0.67114093959731502</v>
      </c>
      <c r="AX28" s="1">
        <v>11.0738255033557</v>
      </c>
      <c r="AY28" s="1">
        <v>52.684563758389203</v>
      </c>
      <c r="AZ28" s="1">
        <v>45.6375838926174</v>
      </c>
      <c r="BA28" s="1">
        <v>7</v>
      </c>
      <c r="BB28" s="1" t="s">
        <v>128</v>
      </c>
      <c r="BC28" s="1" t="s">
        <v>178</v>
      </c>
      <c r="BD28" s="1" t="s">
        <v>124</v>
      </c>
      <c r="BE28" s="1" t="s">
        <v>138</v>
      </c>
      <c r="BF28" s="1" t="s">
        <v>434</v>
      </c>
      <c r="BG28" s="1" t="s">
        <v>124</v>
      </c>
      <c r="BH28" s="1" t="s">
        <v>135</v>
      </c>
      <c r="BI28" s="1" t="s">
        <v>628</v>
      </c>
      <c r="BJ28" s="1" t="s">
        <v>158</v>
      </c>
      <c r="BL28" s="1" t="s">
        <v>142</v>
      </c>
      <c r="BM28" s="1">
        <v>80</v>
      </c>
      <c r="BN28" s="1">
        <v>0</v>
      </c>
      <c r="BO28" s="1">
        <v>5</v>
      </c>
      <c r="BP28" s="1">
        <v>5</v>
      </c>
      <c r="BQ28" s="1">
        <v>10</v>
      </c>
      <c r="BT28" s="1">
        <v>2</v>
      </c>
      <c r="BU28" s="1">
        <v>0</v>
      </c>
      <c r="BV28" s="1">
        <v>8</v>
      </c>
      <c r="BW28" s="1">
        <v>70</v>
      </c>
      <c r="BX28" s="1">
        <v>20</v>
      </c>
      <c r="BY28" s="1" t="s">
        <v>228</v>
      </c>
      <c r="BZ28" s="1" t="s">
        <v>103</v>
      </c>
      <c r="CA28" s="1" t="s">
        <v>228</v>
      </c>
      <c r="CB28" s="1" t="s">
        <v>228</v>
      </c>
      <c r="CC28" s="1" t="s">
        <v>103</v>
      </c>
      <c r="CD28" s="1" t="s">
        <v>228</v>
      </c>
      <c r="CE28" s="1" t="s">
        <v>104</v>
      </c>
      <c r="CF28" s="1" t="s">
        <v>228</v>
      </c>
      <c r="CH28" s="1" t="s">
        <v>228</v>
      </c>
      <c r="CJ28" s="1" t="s">
        <v>228</v>
      </c>
      <c r="CK28" s="1" t="s">
        <v>104</v>
      </c>
      <c r="CL28" s="1" t="s">
        <v>228</v>
      </c>
      <c r="CO28" s="1" t="s">
        <v>629</v>
      </c>
      <c r="CP28" s="1" t="s">
        <v>630</v>
      </c>
      <c r="CQ28" s="1" t="s">
        <v>132</v>
      </c>
      <c r="CS28" s="1" t="s">
        <v>631</v>
      </c>
    </row>
    <row r="29" spans="1:97" ht="12.6" customHeight="1" thickBot="1" x14ac:dyDescent="0.25">
      <c r="A29" s="1" t="s">
        <v>181</v>
      </c>
      <c r="B29" s="1" t="s">
        <v>89</v>
      </c>
      <c r="C29" s="1" t="s">
        <v>90</v>
      </c>
      <c r="D29" s="1" t="s">
        <v>182</v>
      </c>
      <c r="E29" s="1" t="s">
        <v>183</v>
      </c>
      <c r="F29" s="1" t="s">
        <v>632</v>
      </c>
      <c r="G29" s="52">
        <v>38.905279999999998</v>
      </c>
      <c r="H29" s="53">
        <v>-78.029722000000007</v>
      </c>
      <c r="I29" s="1" t="s">
        <v>184</v>
      </c>
      <c r="J29" s="2">
        <v>45040</v>
      </c>
      <c r="K29" s="1">
        <v>2</v>
      </c>
      <c r="L29" s="1" t="s">
        <v>185</v>
      </c>
      <c r="M29" s="1" t="s">
        <v>186</v>
      </c>
      <c r="O29" s="1">
        <v>12</v>
      </c>
      <c r="P29" s="1">
        <v>6</v>
      </c>
      <c r="Q29" s="1" t="s">
        <v>633</v>
      </c>
      <c r="R29" s="1" t="s">
        <v>634</v>
      </c>
      <c r="S29" s="1">
        <v>61.8</v>
      </c>
      <c r="T29" s="1">
        <v>90</v>
      </c>
      <c r="Y29" s="1">
        <v>0</v>
      </c>
      <c r="Z29" s="1">
        <v>0</v>
      </c>
      <c r="AA29" s="1">
        <v>0</v>
      </c>
      <c r="AB29" s="1">
        <v>0</v>
      </c>
      <c r="AC29" s="1">
        <v>0</v>
      </c>
      <c r="AE29" s="1">
        <v>65</v>
      </c>
      <c r="AF29" s="1">
        <v>169</v>
      </c>
      <c r="AG29" s="1">
        <v>1</v>
      </c>
      <c r="AH29" s="1">
        <v>3</v>
      </c>
      <c r="AI29" s="1">
        <v>13</v>
      </c>
      <c r="AJ29" s="1">
        <v>6</v>
      </c>
      <c r="AK29" s="1">
        <v>9</v>
      </c>
      <c r="AL29" s="1">
        <v>1</v>
      </c>
      <c r="AM29" s="1">
        <v>8</v>
      </c>
      <c r="AN29" s="1">
        <v>3</v>
      </c>
      <c r="AO29" s="1">
        <v>0</v>
      </c>
      <c r="AP29" s="1">
        <v>4</v>
      </c>
      <c r="AQ29" s="1">
        <v>0</v>
      </c>
      <c r="AR29" s="1">
        <v>0</v>
      </c>
      <c r="AT29" s="1">
        <v>282</v>
      </c>
      <c r="AU29" s="1">
        <v>85.106382978723403</v>
      </c>
      <c r="AV29" s="1">
        <v>4.6099290780141802</v>
      </c>
      <c r="AW29" s="1">
        <v>1.4184397163120499</v>
      </c>
      <c r="AX29" s="1">
        <v>3.1914893617021201</v>
      </c>
      <c r="AY29" s="1">
        <v>4.9645390070921902</v>
      </c>
      <c r="AZ29" s="1">
        <v>1.4184397163120499</v>
      </c>
      <c r="BA29" s="1">
        <v>9</v>
      </c>
      <c r="BB29" s="1" t="s">
        <v>112</v>
      </c>
      <c r="BC29" s="1" t="s">
        <v>155</v>
      </c>
      <c r="BD29" s="1" t="s">
        <v>95</v>
      </c>
      <c r="BE29" s="1" t="s">
        <v>117</v>
      </c>
      <c r="BF29" s="1" t="s">
        <v>635</v>
      </c>
      <c r="BG29" s="1" t="s">
        <v>95</v>
      </c>
      <c r="BH29" s="1" t="s">
        <v>108</v>
      </c>
      <c r="BI29" s="1" t="s">
        <v>636</v>
      </c>
      <c r="BJ29" s="1" t="s">
        <v>179</v>
      </c>
      <c r="BK29" s="1">
        <v>30</v>
      </c>
      <c r="BL29" s="1" t="s">
        <v>601</v>
      </c>
      <c r="BM29" s="1">
        <v>25</v>
      </c>
      <c r="BN29" s="1">
        <v>40</v>
      </c>
      <c r="BO29" s="1">
        <v>25</v>
      </c>
      <c r="BP29" s="1">
        <v>5</v>
      </c>
      <c r="BQ29" s="1">
        <v>5</v>
      </c>
      <c r="BT29" s="1">
        <v>5</v>
      </c>
      <c r="BU29" s="1">
        <v>5</v>
      </c>
      <c r="BV29" s="1">
        <v>10</v>
      </c>
      <c r="BW29" s="1">
        <v>75</v>
      </c>
      <c r="BX29" s="1">
        <v>5</v>
      </c>
      <c r="BZ29" s="1" t="s">
        <v>104</v>
      </c>
      <c r="CC29" s="1" t="s">
        <v>104</v>
      </c>
      <c r="CK29" s="1" t="s">
        <v>104</v>
      </c>
      <c r="CL29" s="1" t="s">
        <v>104</v>
      </c>
      <c r="CO29" s="1" t="s">
        <v>637</v>
      </c>
      <c r="CP29" s="1" t="s">
        <v>638</v>
      </c>
      <c r="CQ29" s="1" t="s">
        <v>576</v>
      </c>
      <c r="CS29" s="1" t="s">
        <v>639</v>
      </c>
    </row>
    <row r="30" spans="1:97" ht="12.6" customHeight="1" x14ac:dyDescent="0.2">
      <c r="A30" s="1" t="s">
        <v>181</v>
      </c>
      <c r="B30" s="1" t="s">
        <v>89</v>
      </c>
      <c r="C30" s="1" t="s">
        <v>90</v>
      </c>
      <c r="D30" s="1" t="s">
        <v>162</v>
      </c>
      <c r="E30" s="1" t="s">
        <v>640</v>
      </c>
      <c r="F30" s="1" t="s">
        <v>641</v>
      </c>
      <c r="G30" s="8">
        <v>38.992769199999998</v>
      </c>
      <c r="H30" s="9">
        <v>-77.879936200000003</v>
      </c>
      <c r="I30" s="1" t="s">
        <v>391</v>
      </c>
      <c r="J30" s="2">
        <v>45011</v>
      </c>
      <c r="K30" s="1">
        <v>5</v>
      </c>
      <c r="L30" s="1" t="s">
        <v>642</v>
      </c>
      <c r="M30" s="1" t="s">
        <v>643</v>
      </c>
      <c r="O30" s="1">
        <v>25</v>
      </c>
      <c r="P30" s="1">
        <v>18</v>
      </c>
      <c r="Q30" s="1" t="s">
        <v>127</v>
      </c>
      <c r="R30" s="1" t="s">
        <v>644</v>
      </c>
      <c r="S30" s="1" t="s">
        <v>645</v>
      </c>
      <c r="T30" s="1">
        <v>60</v>
      </c>
      <c r="U30" s="1">
        <v>60</v>
      </c>
      <c r="V30" s="1">
        <v>60</v>
      </c>
      <c r="W30" s="1">
        <v>60</v>
      </c>
      <c r="AA30" s="1">
        <v>4</v>
      </c>
      <c r="AE30" s="1">
        <v>129</v>
      </c>
      <c r="AF30" s="1">
        <v>50</v>
      </c>
      <c r="AH30" s="1">
        <v>1</v>
      </c>
      <c r="AI30" s="1">
        <v>40</v>
      </c>
      <c r="AJ30" s="1">
        <v>12</v>
      </c>
      <c r="AK30" s="1">
        <v>5</v>
      </c>
      <c r="AL30" s="1">
        <v>6</v>
      </c>
      <c r="AM30" s="1">
        <v>3</v>
      </c>
      <c r="AO30" s="1">
        <v>2</v>
      </c>
      <c r="AT30" s="1">
        <v>252</v>
      </c>
      <c r="AU30" s="1">
        <v>75.793650793650698</v>
      </c>
      <c r="AV30" s="1">
        <v>15.873015873015801</v>
      </c>
      <c r="AW30" s="1">
        <v>0</v>
      </c>
      <c r="AX30" s="1">
        <v>1.98412698412698</v>
      </c>
      <c r="AY30" s="1">
        <v>5.1587301587301502</v>
      </c>
      <c r="AZ30" s="1">
        <v>2.38095238095238</v>
      </c>
      <c r="BA30" s="1">
        <v>10</v>
      </c>
      <c r="BB30" s="1" t="s">
        <v>112</v>
      </c>
      <c r="BC30" s="1" t="s">
        <v>129</v>
      </c>
      <c r="BD30" s="1" t="s">
        <v>124</v>
      </c>
      <c r="BE30" s="1" t="s">
        <v>138</v>
      </c>
      <c r="BF30" s="1" t="s">
        <v>646</v>
      </c>
      <c r="BG30" s="1" t="s">
        <v>124</v>
      </c>
      <c r="BH30" s="1" t="s">
        <v>140</v>
      </c>
      <c r="BI30" s="1" t="s">
        <v>147</v>
      </c>
      <c r="BJ30" s="1" t="s">
        <v>158</v>
      </c>
      <c r="BK30" s="1">
        <v>65</v>
      </c>
      <c r="BL30" s="1" t="s">
        <v>142</v>
      </c>
      <c r="BM30" s="1">
        <v>30</v>
      </c>
      <c r="BN30" s="1">
        <v>30</v>
      </c>
      <c r="BO30" s="1">
        <v>30</v>
      </c>
      <c r="BQ30" s="1">
        <v>10</v>
      </c>
      <c r="BT30" s="1">
        <v>0</v>
      </c>
      <c r="BU30" s="1">
        <v>20</v>
      </c>
      <c r="BV30" s="1">
        <v>20</v>
      </c>
      <c r="BW30" s="1">
        <v>60</v>
      </c>
      <c r="CA30" s="1" t="s">
        <v>127</v>
      </c>
      <c r="CQ30" s="1" t="s">
        <v>194</v>
      </c>
      <c r="CR30" s="1" t="s">
        <v>647</v>
      </c>
      <c r="CS30" s="1" t="s">
        <v>648</v>
      </c>
    </row>
    <row r="31" spans="1:97" ht="12.6" customHeight="1" thickBot="1" x14ac:dyDescent="0.25">
      <c r="A31" s="1" t="s">
        <v>181</v>
      </c>
      <c r="B31" s="1" t="s">
        <v>89</v>
      </c>
      <c r="C31" s="1" t="s">
        <v>90</v>
      </c>
      <c r="D31" s="1" t="s">
        <v>162</v>
      </c>
      <c r="E31" s="1" t="s">
        <v>640</v>
      </c>
      <c r="F31" s="1" t="s">
        <v>641</v>
      </c>
      <c r="G31" s="10">
        <v>38.992769199999998</v>
      </c>
      <c r="H31" s="11">
        <v>-77.879936200000003</v>
      </c>
      <c r="I31" s="1" t="s">
        <v>391</v>
      </c>
      <c r="J31" s="2">
        <v>45011</v>
      </c>
      <c r="K31" s="1">
        <v>5</v>
      </c>
      <c r="L31" s="1" t="s">
        <v>649</v>
      </c>
      <c r="M31" s="1" t="s">
        <v>643</v>
      </c>
      <c r="O31" s="1">
        <v>25</v>
      </c>
      <c r="P31" s="1">
        <v>18</v>
      </c>
      <c r="R31" s="1" t="s">
        <v>650</v>
      </c>
      <c r="S31" s="1" t="s">
        <v>645</v>
      </c>
      <c r="T31" s="1">
        <v>60</v>
      </c>
      <c r="U31" s="1">
        <v>60</v>
      </c>
      <c r="V31" s="1">
        <v>60</v>
      </c>
      <c r="W31" s="1">
        <v>60</v>
      </c>
      <c r="Y31" s="1">
        <v>0</v>
      </c>
      <c r="Z31" s="1">
        <v>0</v>
      </c>
      <c r="AA31" s="1">
        <v>4</v>
      </c>
      <c r="AC31" s="1">
        <v>0</v>
      </c>
      <c r="AD31" s="1">
        <v>0</v>
      </c>
      <c r="AE31" s="1">
        <v>129</v>
      </c>
      <c r="AF31" s="1">
        <v>50</v>
      </c>
      <c r="AG31" s="1">
        <v>0</v>
      </c>
      <c r="AH31" s="1">
        <v>1</v>
      </c>
      <c r="AI31" s="1">
        <v>40</v>
      </c>
      <c r="AJ31" s="1">
        <v>12</v>
      </c>
      <c r="AK31" s="1">
        <v>5</v>
      </c>
      <c r="AL31" s="1">
        <v>6</v>
      </c>
      <c r="AM31" s="1">
        <v>3</v>
      </c>
      <c r="AN31" s="1">
        <v>0</v>
      </c>
      <c r="AO31" s="1">
        <v>2</v>
      </c>
      <c r="AP31" s="1">
        <v>0</v>
      </c>
      <c r="AQ31" s="1">
        <v>0</v>
      </c>
      <c r="AT31" s="1">
        <v>252</v>
      </c>
      <c r="AU31" s="1">
        <v>75.793650793650698</v>
      </c>
      <c r="AV31" s="1">
        <v>15.873015873015801</v>
      </c>
      <c r="AW31" s="1">
        <v>0</v>
      </c>
      <c r="AX31" s="1">
        <v>1.98412698412698</v>
      </c>
      <c r="AY31" s="1">
        <v>5.1587301587301502</v>
      </c>
      <c r="AZ31" s="1">
        <v>2.38095238095238</v>
      </c>
      <c r="BA31" s="1">
        <v>10</v>
      </c>
      <c r="BB31" s="1" t="s">
        <v>112</v>
      </c>
      <c r="BC31" s="1" t="s">
        <v>155</v>
      </c>
      <c r="BD31" s="1" t="s">
        <v>95</v>
      </c>
      <c r="BE31" s="1" t="s">
        <v>117</v>
      </c>
      <c r="BF31" s="1" t="s">
        <v>210</v>
      </c>
      <c r="BG31" s="1" t="s">
        <v>95</v>
      </c>
      <c r="BH31" s="1" t="s">
        <v>108</v>
      </c>
      <c r="BI31" s="1" t="s">
        <v>651</v>
      </c>
      <c r="BJ31" s="1" t="s">
        <v>652</v>
      </c>
      <c r="BK31" s="1">
        <v>65</v>
      </c>
      <c r="BL31" s="1" t="s">
        <v>102</v>
      </c>
      <c r="BM31" s="1">
        <v>30</v>
      </c>
      <c r="BN31" s="1">
        <v>30</v>
      </c>
      <c r="BO31" s="1">
        <v>30</v>
      </c>
      <c r="BQ31" s="1">
        <v>10</v>
      </c>
      <c r="BT31" s="1">
        <v>0</v>
      </c>
      <c r="BU31" s="1">
        <v>20</v>
      </c>
      <c r="BV31" s="1">
        <v>20</v>
      </c>
      <c r="BW31" s="1">
        <v>60</v>
      </c>
      <c r="CO31" s="1" t="s">
        <v>95</v>
      </c>
      <c r="CP31" s="1" t="s">
        <v>653</v>
      </c>
      <c r="CQ31" s="1" t="s">
        <v>136</v>
      </c>
      <c r="CS31" s="1" t="s">
        <v>654</v>
      </c>
    </row>
    <row r="32" spans="1:97" ht="12.6" customHeight="1" thickBot="1" x14ac:dyDescent="0.25">
      <c r="A32" s="1" t="s">
        <v>181</v>
      </c>
      <c r="B32" s="1" t="s">
        <v>89</v>
      </c>
      <c r="C32" s="1" t="s">
        <v>90</v>
      </c>
      <c r="D32" s="1" t="s">
        <v>182</v>
      </c>
      <c r="E32" s="1" t="s">
        <v>176</v>
      </c>
      <c r="F32" s="1" t="s">
        <v>655</v>
      </c>
      <c r="G32" s="52">
        <v>38.935830000000003</v>
      </c>
      <c r="H32" s="53">
        <v>-77.870559999999998</v>
      </c>
      <c r="I32" s="1" t="s">
        <v>220</v>
      </c>
      <c r="J32" s="2">
        <v>45036</v>
      </c>
      <c r="K32" s="1">
        <v>2</v>
      </c>
      <c r="L32" s="1" t="s">
        <v>185</v>
      </c>
      <c r="M32" s="1" t="s">
        <v>557</v>
      </c>
      <c r="O32" s="1">
        <v>20</v>
      </c>
      <c r="P32" s="1">
        <v>9</v>
      </c>
      <c r="Q32" s="1" t="s">
        <v>107</v>
      </c>
      <c r="R32" s="1" t="s">
        <v>656</v>
      </c>
      <c r="S32" s="1">
        <v>61</v>
      </c>
      <c r="T32" s="1">
        <v>60</v>
      </c>
      <c r="U32" s="1">
        <v>0</v>
      </c>
      <c r="X32" s="1" t="s">
        <v>657</v>
      </c>
      <c r="Y32" s="1">
        <v>5</v>
      </c>
      <c r="Z32" s="1">
        <v>0</v>
      </c>
      <c r="AA32" s="1">
        <v>34</v>
      </c>
      <c r="AB32" s="1">
        <v>0</v>
      </c>
      <c r="AC32" s="1">
        <v>1</v>
      </c>
      <c r="AD32" s="1">
        <v>0</v>
      </c>
      <c r="AE32" s="1">
        <v>30</v>
      </c>
      <c r="AF32" s="1">
        <v>114</v>
      </c>
      <c r="AG32" s="1">
        <v>0</v>
      </c>
      <c r="AH32" s="1">
        <v>1</v>
      </c>
      <c r="AI32" s="1">
        <v>14</v>
      </c>
      <c r="AJ32" s="1">
        <v>17</v>
      </c>
      <c r="AK32" s="1">
        <v>46</v>
      </c>
      <c r="AL32" s="1">
        <v>2</v>
      </c>
      <c r="AM32" s="1">
        <v>1</v>
      </c>
      <c r="AN32" s="1">
        <v>0</v>
      </c>
      <c r="AO32" s="1">
        <v>0</v>
      </c>
      <c r="AP32" s="1">
        <v>0</v>
      </c>
      <c r="AQ32" s="1">
        <v>0</v>
      </c>
      <c r="AR32" s="1">
        <v>0</v>
      </c>
      <c r="AT32" s="1">
        <v>265</v>
      </c>
      <c r="AU32" s="1">
        <v>60.754716981131999</v>
      </c>
      <c r="AV32" s="1">
        <v>5.28301886792452</v>
      </c>
      <c r="AW32" s="1">
        <v>0</v>
      </c>
      <c r="AX32" s="1">
        <v>17.358490566037698</v>
      </c>
      <c r="AY32" s="1">
        <v>16.2264150943396</v>
      </c>
      <c r="AZ32" s="1">
        <v>15.094339622641501</v>
      </c>
      <c r="BA32" s="1">
        <v>11</v>
      </c>
      <c r="BB32" s="1" t="s">
        <v>112</v>
      </c>
      <c r="BC32" s="1" t="s">
        <v>155</v>
      </c>
      <c r="BD32" s="1" t="s">
        <v>95</v>
      </c>
      <c r="BE32" s="1" t="s">
        <v>117</v>
      </c>
      <c r="BF32" s="1" t="s">
        <v>224</v>
      </c>
      <c r="BG32" s="1" t="s">
        <v>95</v>
      </c>
      <c r="BH32" s="1" t="s">
        <v>108</v>
      </c>
      <c r="BI32" s="1" t="s">
        <v>123</v>
      </c>
      <c r="BJ32" s="1" t="s">
        <v>179</v>
      </c>
      <c r="BK32" s="1">
        <v>15</v>
      </c>
      <c r="BL32" s="1" t="s">
        <v>102</v>
      </c>
      <c r="BM32" s="1">
        <v>5</v>
      </c>
      <c r="BN32" s="1">
        <v>10</v>
      </c>
      <c r="BO32" s="1">
        <v>60</v>
      </c>
      <c r="BP32" s="1">
        <v>25</v>
      </c>
      <c r="BS32" s="1" t="s">
        <v>658</v>
      </c>
      <c r="BT32" s="1">
        <v>15</v>
      </c>
      <c r="BU32" s="1">
        <v>15</v>
      </c>
      <c r="BV32" s="1">
        <v>50</v>
      </c>
      <c r="BW32" s="1">
        <v>20</v>
      </c>
      <c r="CL32" s="1" t="s">
        <v>104</v>
      </c>
      <c r="CO32" s="1" t="s">
        <v>95</v>
      </c>
      <c r="CQ32" s="1" t="s">
        <v>191</v>
      </c>
      <c r="CR32" s="1" t="s">
        <v>659</v>
      </c>
      <c r="CS32" s="1" t="s">
        <v>660</v>
      </c>
    </row>
    <row r="33" spans="1:97" ht="12.6" customHeight="1" x14ac:dyDescent="0.2">
      <c r="A33" s="1" t="s">
        <v>661</v>
      </c>
      <c r="B33" s="1" t="s">
        <v>89</v>
      </c>
      <c r="C33" s="1" t="s">
        <v>90</v>
      </c>
      <c r="D33" s="1" t="s">
        <v>182</v>
      </c>
      <c r="E33" s="1" t="s">
        <v>662</v>
      </c>
      <c r="F33" s="1" t="s">
        <v>663</v>
      </c>
      <c r="G33" s="8">
        <v>38.879533000000002</v>
      </c>
      <c r="H33" s="9">
        <v>-77.872296000000006</v>
      </c>
      <c r="I33" s="1" t="s">
        <v>393</v>
      </c>
      <c r="J33" s="2">
        <v>45008</v>
      </c>
      <c r="K33" s="1">
        <v>2</v>
      </c>
      <c r="L33" s="1" t="s">
        <v>664</v>
      </c>
      <c r="M33" s="1" t="s">
        <v>665</v>
      </c>
      <c r="Q33" s="1" t="s">
        <v>107</v>
      </c>
      <c r="R33" s="3" t="s">
        <v>666</v>
      </c>
      <c r="S33" s="1" t="s">
        <v>667</v>
      </c>
      <c r="T33" s="1">
        <v>90</v>
      </c>
      <c r="U33" s="1">
        <v>90</v>
      </c>
      <c r="V33" s="1">
        <v>90</v>
      </c>
      <c r="Y33" s="1">
        <v>1</v>
      </c>
      <c r="Z33" s="1">
        <v>13</v>
      </c>
      <c r="AA33" s="1">
        <v>0</v>
      </c>
      <c r="AB33" s="1">
        <v>0</v>
      </c>
      <c r="AC33" s="1">
        <v>0</v>
      </c>
      <c r="AD33" s="1">
        <v>0</v>
      </c>
      <c r="AE33" s="1">
        <v>8</v>
      </c>
      <c r="AF33" s="1">
        <v>143</v>
      </c>
      <c r="AG33" s="1">
        <v>1</v>
      </c>
      <c r="AH33" s="1">
        <v>2</v>
      </c>
      <c r="AI33" s="1">
        <v>26</v>
      </c>
      <c r="AJ33" s="1">
        <v>19</v>
      </c>
      <c r="AK33" s="1">
        <v>40</v>
      </c>
      <c r="AL33" s="1">
        <v>0</v>
      </c>
      <c r="AM33" s="1">
        <v>3</v>
      </c>
      <c r="AN33" s="1">
        <v>0</v>
      </c>
      <c r="AO33" s="1">
        <v>0</v>
      </c>
      <c r="AP33" s="1">
        <v>0</v>
      </c>
      <c r="AQ33" s="1">
        <v>0</v>
      </c>
      <c r="AR33" s="1">
        <v>0</v>
      </c>
      <c r="AS33" s="1">
        <v>0</v>
      </c>
      <c r="AT33" s="1">
        <v>256</v>
      </c>
      <c r="AU33" s="1">
        <v>66.40625</v>
      </c>
      <c r="AV33" s="1">
        <v>10.15625</v>
      </c>
      <c r="AW33" s="1">
        <v>0</v>
      </c>
      <c r="AX33" s="1">
        <v>15.625</v>
      </c>
      <c r="AY33" s="1">
        <v>7.03125</v>
      </c>
      <c r="AZ33" s="1">
        <v>5.46875</v>
      </c>
      <c r="BA33" s="1">
        <v>11</v>
      </c>
      <c r="BB33" s="1" t="s">
        <v>112</v>
      </c>
      <c r="BC33" s="1" t="s">
        <v>149</v>
      </c>
      <c r="BD33" s="1" t="s">
        <v>150</v>
      </c>
      <c r="BE33" s="1" t="s">
        <v>117</v>
      </c>
      <c r="BF33" s="1" t="s">
        <v>96</v>
      </c>
      <c r="BG33" s="1" t="s">
        <v>668</v>
      </c>
      <c r="BH33" s="1" t="s">
        <v>108</v>
      </c>
      <c r="BI33" s="1" t="s">
        <v>669</v>
      </c>
      <c r="BJ33" s="1" t="s">
        <v>101</v>
      </c>
      <c r="BK33" s="1">
        <v>65</v>
      </c>
      <c r="BL33" s="1" t="s">
        <v>126</v>
      </c>
      <c r="BM33" s="1">
        <v>43</v>
      </c>
      <c r="BN33" s="1">
        <v>2</v>
      </c>
      <c r="BO33" s="1">
        <v>45</v>
      </c>
      <c r="BP33" s="1">
        <v>5</v>
      </c>
      <c r="BQ33" s="1">
        <v>5</v>
      </c>
      <c r="BR33" s="1">
        <v>0</v>
      </c>
      <c r="BV33" s="1">
        <v>35</v>
      </c>
      <c r="BW33" s="1">
        <v>60</v>
      </c>
      <c r="BX33" s="1">
        <v>5</v>
      </c>
      <c r="BY33" s="1" t="s">
        <v>126</v>
      </c>
      <c r="BZ33" s="1" t="s">
        <v>125</v>
      </c>
      <c r="CA33" s="1" t="s">
        <v>125</v>
      </c>
      <c r="CB33" s="1" t="s">
        <v>125</v>
      </c>
      <c r="CC33" s="1" t="s">
        <v>126</v>
      </c>
      <c r="CD33" s="1" t="s">
        <v>126</v>
      </c>
      <c r="CE33" s="1" t="s">
        <v>125</v>
      </c>
      <c r="CF33" s="1" t="s">
        <v>126</v>
      </c>
      <c r="CH33" s="1" t="s">
        <v>125</v>
      </c>
      <c r="CI33" s="1" t="s">
        <v>670</v>
      </c>
      <c r="CJ33" s="1" t="s">
        <v>126</v>
      </c>
      <c r="CK33" s="1" t="s">
        <v>94</v>
      </c>
      <c r="CL33" s="1" t="s">
        <v>125</v>
      </c>
      <c r="CO33" s="1" t="s">
        <v>671</v>
      </c>
      <c r="CP33" s="1" t="s">
        <v>672</v>
      </c>
      <c r="CQ33" s="1" t="s">
        <v>125</v>
      </c>
      <c r="CR33" s="1" t="s">
        <v>673</v>
      </c>
      <c r="CS33" s="1" t="s">
        <v>674</v>
      </c>
    </row>
    <row r="34" spans="1:97" ht="12.6" customHeight="1" thickBot="1" x14ac:dyDescent="0.25">
      <c r="A34" s="1" t="s">
        <v>661</v>
      </c>
      <c r="B34" s="1" t="s">
        <v>89</v>
      </c>
      <c r="C34" s="1" t="s">
        <v>90</v>
      </c>
      <c r="D34" s="1" t="s">
        <v>182</v>
      </c>
      <c r="E34" s="1" t="s">
        <v>662</v>
      </c>
      <c r="F34" s="1" t="s">
        <v>663</v>
      </c>
      <c r="G34" s="10">
        <v>38.879533000000002</v>
      </c>
      <c r="H34" s="11">
        <v>-77.872296000000006</v>
      </c>
      <c r="I34" s="1" t="s">
        <v>393</v>
      </c>
      <c r="J34" s="2">
        <v>45201</v>
      </c>
      <c r="K34" s="1">
        <v>3</v>
      </c>
      <c r="L34" s="1" t="s">
        <v>664</v>
      </c>
      <c r="M34" s="1" t="s">
        <v>665</v>
      </c>
      <c r="O34" s="1">
        <v>7</v>
      </c>
      <c r="P34" s="1">
        <v>18</v>
      </c>
      <c r="Q34" s="1" t="s">
        <v>107</v>
      </c>
      <c r="R34" s="1" t="s">
        <v>675</v>
      </c>
      <c r="S34" s="1" t="s">
        <v>676</v>
      </c>
      <c r="T34" s="1">
        <v>90</v>
      </c>
      <c r="U34" s="1">
        <v>90</v>
      </c>
      <c r="V34" s="1">
        <v>90</v>
      </c>
      <c r="W34" s="1">
        <v>90</v>
      </c>
      <c r="Y34" s="1">
        <v>48</v>
      </c>
      <c r="Z34" s="1">
        <v>20</v>
      </c>
      <c r="AA34" s="1">
        <v>13</v>
      </c>
      <c r="AB34" s="1">
        <v>1</v>
      </c>
      <c r="AC34" s="1">
        <v>1</v>
      </c>
      <c r="AD34" s="1">
        <v>0</v>
      </c>
      <c r="AE34" s="1">
        <v>2</v>
      </c>
      <c r="AF34" s="1">
        <v>4</v>
      </c>
      <c r="AG34" s="1">
        <v>14</v>
      </c>
      <c r="AH34" s="1">
        <v>1</v>
      </c>
      <c r="AI34" s="1">
        <v>1</v>
      </c>
      <c r="AJ34" s="1">
        <v>0</v>
      </c>
      <c r="AK34" s="1">
        <v>55</v>
      </c>
      <c r="AL34" s="1">
        <v>0</v>
      </c>
      <c r="AM34" s="1">
        <v>3</v>
      </c>
      <c r="AN34" s="1">
        <v>7</v>
      </c>
      <c r="AO34" s="1">
        <v>0</v>
      </c>
      <c r="AP34" s="1">
        <v>3</v>
      </c>
      <c r="AQ34" s="1">
        <v>10</v>
      </c>
      <c r="AR34" s="1">
        <v>0</v>
      </c>
      <c r="AS34" s="1">
        <v>0</v>
      </c>
      <c r="AT34" s="1">
        <v>183</v>
      </c>
      <c r="AU34" s="1">
        <v>3.27868852459016</v>
      </c>
      <c r="AV34" s="1">
        <v>0.54644808743169404</v>
      </c>
      <c r="AW34" s="1">
        <v>1.63934426229508</v>
      </c>
      <c r="AX34" s="1">
        <v>30.054644808743099</v>
      </c>
      <c r="AY34" s="1">
        <v>61.202185792349702</v>
      </c>
      <c r="AZ34" s="1">
        <v>52.459016393442603</v>
      </c>
      <c r="BA34" s="1">
        <v>5</v>
      </c>
      <c r="BB34" s="1" t="s">
        <v>93</v>
      </c>
      <c r="BC34" s="1" t="s">
        <v>677</v>
      </c>
      <c r="BD34" s="1" t="s">
        <v>150</v>
      </c>
      <c r="BE34" s="1" t="s">
        <v>678</v>
      </c>
      <c r="BF34" s="1" t="s">
        <v>679</v>
      </c>
      <c r="BG34" s="1" t="s">
        <v>680</v>
      </c>
      <c r="BH34" s="1" t="s">
        <v>108</v>
      </c>
      <c r="BI34" s="1" t="s">
        <v>669</v>
      </c>
      <c r="BJ34" s="1" t="s">
        <v>101</v>
      </c>
      <c r="BK34" s="1">
        <v>80</v>
      </c>
      <c r="BL34" s="1" t="s">
        <v>126</v>
      </c>
      <c r="BM34" s="1">
        <v>40</v>
      </c>
      <c r="BN34" s="1">
        <v>0</v>
      </c>
      <c r="BO34" s="1">
        <v>55</v>
      </c>
      <c r="BP34" s="1">
        <v>0</v>
      </c>
      <c r="BQ34" s="1">
        <v>5</v>
      </c>
      <c r="BU34" s="1">
        <v>2</v>
      </c>
      <c r="BV34" s="1">
        <v>58</v>
      </c>
      <c r="BW34" s="1">
        <v>35</v>
      </c>
      <c r="BX34" s="1">
        <v>5</v>
      </c>
      <c r="BY34" s="1" t="s">
        <v>95</v>
      </c>
      <c r="BZ34" s="1" t="s">
        <v>126</v>
      </c>
      <c r="CA34" s="1" t="s">
        <v>125</v>
      </c>
      <c r="CB34" s="1" t="s">
        <v>126</v>
      </c>
      <c r="CC34" s="1" t="s">
        <v>126</v>
      </c>
      <c r="CD34" s="1" t="s">
        <v>95</v>
      </c>
      <c r="CE34" s="1" t="s">
        <v>126</v>
      </c>
      <c r="CF34" s="1" t="s">
        <v>95</v>
      </c>
      <c r="CH34" s="1" t="s">
        <v>125</v>
      </c>
      <c r="CI34" s="1" t="s">
        <v>681</v>
      </c>
      <c r="CJ34" s="1" t="s">
        <v>95</v>
      </c>
      <c r="CK34" s="1" t="s">
        <v>94</v>
      </c>
      <c r="CL34" s="1" t="s">
        <v>125</v>
      </c>
      <c r="CO34" s="1" t="s">
        <v>95</v>
      </c>
      <c r="CP34" s="1" t="s">
        <v>682</v>
      </c>
      <c r="CQ34" s="1" t="s">
        <v>126</v>
      </c>
      <c r="CR34" s="1" t="s">
        <v>683</v>
      </c>
      <c r="CS34" s="1" t="s">
        <v>684</v>
      </c>
    </row>
    <row r="35" spans="1:97" ht="12.6" customHeight="1" thickBot="1" x14ac:dyDescent="0.25">
      <c r="A35" s="1" t="s">
        <v>181</v>
      </c>
      <c r="B35" s="1" t="s">
        <v>89</v>
      </c>
      <c r="C35" s="1" t="s">
        <v>90</v>
      </c>
      <c r="D35" s="1" t="s">
        <v>162</v>
      </c>
      <c r="E35" s="1" t="s">
        <v>176</v>
      </c>
      <c r="F35" s="1" t="s">
        <v>685</v>
      </c>
      <c r="G35" s="52">
        <v>38.986939999999997</v>
      </c>
      <c r="H35" s="53">
        <v>-77.79083</v>
      </c>
      <c r="I35" s="1" t="s">
        <v>686</v>
      </c>
      <c r="J35" s="2">
        <v>45069</v>
      </c>
      <c r="K35" s="1">
        <v>4</v>
      </c>
      <c r="L35" s="1" t="s">
        <v>185</v>
      </c>
      <c r="M35" s="1" t="s">
        <v>687</v>
      </c>
      <c r="O35" s="1">
        <v>40</v>
      </c>
      <c r="P35" s="1">
        <v>20</v>
      </c>
      <c r="Q35" s="1" t="s">
        <v>107</v>
      </c>
      <c r="R35" s="1" t="s">
        <v>688</v>
      </c>
      <c r="S35" s="1" t="s">
        <v>689</v>
      </c>
      <c r="T35" s="1">
        <v>90</v>
      </c>
      <c r="Y35" s="1">
        <v>3</v>
      </c>
      <c r="Z35" s="1">
        <v>15</v>
      </c>
      <c r="AE35" s="1">
        <v>106</v>
      </c>
      <c r="AF35" s="1">
        <v>50</v>
      </c>
      <c r="AH35" s="1">
        <v>3</v>
      </c>
      <c r="AI35" s="1">
        <v>13</v>
      </c>
      <c r="AJ35" s="1">
        <v>2</v>
      </c>
      <c r="AK35" s="1">
        <v>52</v>
      </c>
      <c r="AN35" s="1">
        <v>12</v>
      </c>
      <c r="AO35" s="1">
        <v>5</v>
      </c>
      <c r="AP35" s="1">
        <v>1</v>
      </c>
      <c r="AT35" s="1">
        <v>262</v>
      </c>
      <c r="AU35" s="1">
        <v>60.305343511450303</v>
      </c>
      <c r="AV35" s="1">
        <v>4.9618320610686997</v>
      </c>
      <c r="AW35" s="1">
        <v>0.38167938931297701</v>
      </c>
      <c r="AX35" s="1">
        <v>19.847328244274799</v>
      </c>
      <c r="AY35" s="1">
        <v>7.2519083969465603</v>
      </c>
      <c r="AZ35" s="1">
        <v>9.1603053435114496</v>
      </c>
      <c r="BA35" s="1">
        <v>10</v>
      </c>
      <c r="BB35" s="1" t="s">
        <v>112</v>
      </c>
      <c r="BC35" s="1" t="s">
        <v>155</v>
      </c>
      <c r="BD35" s="1" t="s">
        <v>174</v>
      </c>
      <c r="BE35" s="1" t="s">
        <v>117</v>
      </c>
      <c r="BF35" s="1" t="s">
        <v>146</v>
      </c>
      <c r="BG35" s="1" t="s">
        <v>139</v>
      </c>
      <c r="BH35" s="1" t="s">
        <v>97</v>
      </c>
      <c r="BI35" s="1" t="s">
        <v>690</v>
      </c>
      <c r="BJ35" s="1" t="s">
        <v>131</v>
      </c>
      <c r="BK35" s="1">
        <v>20</v>
      </c>
      <c r="BL35" s="1" t="s">
        <v>142</v>
      </c>
      <c r="BM35" s="1">
        <v>10</v>
      </c>
      <c r="BN35" s="1">
        <v>35</v>
      </c>
      <c r="BO35" s="1">
        <v>10</v>
      </c>
      <c r="BP35" s="1">
        <v>10</v>
      </c>
      <c r="BQ35" s="1">
        <v>30</v>
      </c>
      <c r="BR35" s="1">
        <v>5</v>
      </c>
      <c r="BT35" s="1">
        <v>5</v>
      </c>
      <c r="BU35" s="1">
        <v>10</v>
      </c>
      <c r="BV35" s="1">
        <v>25</v>
      </c>
      <c r="BW35" s="1">
        <v>50</v>
      </c>
      <c r="BX35" s="1">
        <v>10</v>
      </c>
      <c r="BZ35" s="1" t="s">
        <v>142</v>
      </c>
      <c r="CA35" s="1" t="s">
        <v>132</v>
      </c>
      <c r="CE35" s="1" t="s">
        <v>142</v>
      </c>
      <c r="CH35" s="1" t="s">
        <v>142</v>
      </c>
      <c r="CI35" s="1" t="s">
        <v>681</v>
      </c>
      <c r="CK35" s="1" t="s">
        <v>132</v>
      </c>
      <c r="CL35" s="1" t="s">
        <v>127</v>
      </c>
      <c r="CO35" s="1" t="s">
        <v>124</v>
      </c>
      <c r="CQ35" s="1" t="s">
        <v>142</v>
      </c>
      <c r="CR35" s="1" t="s">
        <v>691</v>
      </c>
      <c r="CS35" s="1" t="s">
        <v>692</v>
      </c>
    </row>
    <row r="36" spans="1:97" ht="12.6" customHeight="1" thickBot="1" x14ac:dyDescent="0.25">
      <c r="A36" s="1" t="s">
        <v>693</v>
      </c>
      <c r="B36" s="1" t="s">
        <v>89</v>
      </c>
      <c r="C36" s="1" t="s">
        <v>90</v>
      </c>
      <c r="D36" s="1" t="s">
        <v>162</v>
      </c>
      <c r="E36" s="1" t="s">
        <v>201</v>
      </c>
      <c r="F36" s="1" t="s">
        <v>694</v>
      </c>
      <c r="G36" s="52">
        <v>39.030833000000001</v>
      </c>
      <c r="H36" s="53">
        <v>-77.870277999999999</v>
      </c>
      <c r="I36" s="1" t="s">
        <v>211</v>
      </c>
      <c r="J36" s="2">
        <v>45034</v>
      </c>
      <c r="K36" s="1">
        <v>2</v>
      </c>
      <c r="L36" s="1" t="s">
        <v>185</v>
      </c>
      <c r="M36" s="1" t="s">
        <v>695</v>
      </c>
      <c r="O36" s="1">
        <v>6</v>
      </c>
      <c r="P36" s="1">
        <v>6</v>
      </c>
      <c r="Q36" s="1" t="s">
        <v>127</v>
      </c>
      <c r="R36" s="1" t="s">
        <v>696</v>
      </c>
      <c r="S36" s="1" t="s">
        <v>697</v>
      </c>
      <c r="T36" s="1">
        <v>60</v>
      </c>
      <c r="U36" s="1">
        <v>60</v>
      </c>
      <c r="Y36" s="1">
        <v>4</v>
      </c>
      <c r="Z36" s="1">
        <v>0</v>
      </c>
      <c r="AA36" s="1">
        <v>0</v>
      </c>
      <c r="AB36" s="1">
        <v>2</v>
      </c>
      <c r="AC36" s="1">
        <v>0</v>
      </c>
      <c r="AD36" s="1">
        <v>6</v>
      </c>
      <c r="AE36" s="1">
        <v>53</v>
      </c>
      <c r="AF36" s="1">
        <v>70</v>
      </c>
      <c r="AG36" s="1">
        <v>3</v>
      </c>
      <c r="AH36" s="1">
        <v>0</v>
      </c>
      <c r="AI36" s="1">
        <v>3</v>
      </c>
      <c r="AJ36" s="1">
        <v>3</v>
      </c>
      <c r="AK36" s="1">
        <v>25</v>
      </c>
      <c r="AL36" s="1">
        <v>100</v>
      </c>
      <c r="AM36" s="1">
        <v>0</v>
      </c>
      <c r="AN36" s="1">
        <v>4</v>
      </c>
      <c r="AO36" s="1">
        <v>0</v>
      </c>
      <c r="AP36" s="1">
        <v>0</v>
      </c>
      <c r="AQ36" s="1">
        <v>0</v>
      </c>
      <c r="AR36" s="1">
        <v>0</v>
      </c>
      <c r="AT36" s="1">
        <v>273</v>
      </c>
      <c r="AU36" s="1">
        <v>46.153846153846096</v>
      </c>
      <c r="AV36" s="1">
        <v>1.0989010989010899</v>
      </c>
      <c r="AW36" s="1">
        <v>0</v>
      </c>
      <c r="AX36" s="1">
        <v>9.1575091575091498</v>
      </c>
      <c r="AY36" s="1">
        <v>41.391941391941302</v>
      </c>
      <c r="AZ36" s="1">
        <v>4.3956043956043898</v>
      </c>
      <c r="BA36" s="1">
        <v>12</v>
      </c>
      <c r="BB36" s="1" t="s">
        <v>167</v>
      </c>
      <c r="BC36" s="1" t="s">
        <v>698</v>
      </c>
      <c r="BD36" s="1" t="s">
        <v>124</v>
      </c>
      <c r="BE36" s="1" t="s">
        <v>138</v>
      </c>
      <c r="BF36" s="1" t="s">
        <v>583</v>
      </c>
      <c r="BG36" s="1" t="s">
        <v>139</v>
      </c>
      <c r="BH36" s="1" t="s">
        <v>699</v>
      </c>
      <c r="BI36" s="1" t="s">
        <v>141</v>
      </c>
      <c r="BJ36" s="1" t="s">
        <v>131</v>
      </c>
      <c r="BK36" s="1">
        <v>10</v>
      </c>
      <c r="BL36" s="1" t="s">
        <v>142</v>
      </c>
      <c r="BM36" s="1">
        <v>10</v>
      </c>
      <c r="BN36" s="1">
        <v>10</v>
      </c>
      <c r="BO36" s="1">
        <v>80</v>
      </c>
      <c r="BP36" s="1">
        <v>0</v>
      </c>
      <c r="BQ36" s="1">
        <v>0</v>
      </c>
      <c r="BR36" s="1">
        <v>0</v>
      </c>
      <c r="BT36" s="1">
        <v>0</v>
      </c>
      <c r="BU36" s="1">
        <v>10</v>
      </c>
      <c r="BV36" s="1">
        <v>10</v>
      </c>
      <c r="BW36" s="1">
        <v>60</v>
      </c>
      <c r="BX36" s="1">
        <v>20</v>
      </c>
      <c r="BY36" s="1" t="s">
        <v>124</v>
      </c>
      <c r="BZ36" s="1" t="s">
        <v>124</v>
      </c>
      <c r="CA36" s="1" t="s">
        <v>124</v>
      </c>
      <c r="CB36" s="1" t="s">
        <v>124</v>
      </c>
      <c r="CC36" s="1" t="s">
        <v>124</v>
      </c>
      <c r="CD36" s="1" t="s">
        <v>124</v>
      </c>
      <c r="CE36" s="1" t="s">
        <v>124</v>
      </c>
      <c r="CF36" s="1" t="s">
        <v>124</v>
      </c>
      <c r="CH36" s="1" t="s">
        <v>124</v>
      </c>
      <c r="CJ36" s="1" t="s">
        <v>124</v>
      </c>
      <c r="CK36" s="1" t="s">
        <v>124</v>
      </c>
      <c r="CL36" s="1" t="s">
        <v>132</v>
      </c>
      <c r="CM36" s="1" t="s">
        <v>124</v>
      </c>
      <c r="CO36" s="1" t="s">
        <v>700</v>
      </c>
      <c r="CP36" s="1" t="s">
        <v>701</v>
      </c>
      <c r="CQ36" s="1" t="s">
        <v>142</v>
      </c>
      <c r="CS36" s="1" t="s">
        <v>702</v>
      </c>
    </row>
    <row r="37" spans="1:97" ht="12.6" customHeight="1" thickBot="1" x14ac:dyDescent="0.25">
      <c r="A37" s="1" t="s">
        <v>161</v>
      </c>
      <c r="B37" s="1" t="s">
        <v>89</v>
      </c>
      <c r="C37" s="1" t="s">
        <v>90</v>
      </c>
      <c r="D37" s="1" t="s">
        <v>162</v>
      </c>
      <c r="E37" s="1" t="s">
        <v>703</v>
      </c>
      <c r="F37" s="54" t="s">
        <v>704</v>
      </c>
      <c r="G37" s="52">
        <v>39.212166000000003</v>
      </c>
      <c r="H37" s="53">
        <v>-77.535978999999998</v>
      </c>
      <c r="I37" s="1" t="s">
        <v>350</v>
      </c>
      <c r="J37" s="2">
        <v>44997</v>
      </c>
      <c r="K37" s="1">
        <v>3</v>
      </c>
      <c r="L37" s="1" t="s">
        <v>244</v>
      </c>
      <c r="M37" s="1" t="s">
        <v>428</v>
      </c>
      <c r="O37" s="1">
        <v>4</v>
      </c>
      <c r="P37" s="1">
        <v>3</v>
      </c>
      <c r="Q37" s="1" t="s">
        <v>122</v>
      </c>
      <c r="R37" s="1" t="s">
        <v>705</v>
      </c>
      <c r="S37" s="1" t="s">
        <v>706</v>
      </c>
      <c r="T37" s="1">
        <v>90</v>
      </c>
      <c r="U37" s="1">
        <v>90</v>
      </c>
      <c r="V37" s="1">
        <v>90</v>
      </c>
      <c r="W37" s="1">
        <v>90</v>
      </c>
      <c r="X37" s="1" t="s">
        <v>707</v>
      </c>
      <c r="Y37" s="1">
        <v>23</v>
      </c>
      <c r="Z37" s="1">
        <v>0</v>
      </c>
      <c r="AA37" s="1">
        <v>48</v>
      </c>
      <c r="AB37" s="1">
        <v>0</v>
      </c>
      <c r="AC37" s="1">
        <v>0</v>
      </c>
      <c r="AD37" s="1">
        <v>0</v>
      </c>
      <c r="AE37" s="1">
        <v>0</v>
      </c>
      <c r="AF37" s="1">
        <v>0</v>
      </c>
      <c r="AG37" s="1">
        <v>0</v>
      </c>
      <c r="AH37" s="1">
        <v>0</v>
      </c>
      <c r="AI37" s="1">
        <v>1</v>
      </c>
      <c r="AJ37" s="1">
        <v>2</v>
      </c>
      <c r="AK37" s="1">
        <v>1</v>
      </c>
      <c r="AL37" s="1">
        <v>27</v>
      </c>
      <c r="AM37" s="1">
        <v>0</v>
      </c>
      <c r="AN37" s="1">
        <v>1</v>
      </c>
      <c r="AO37" s="1">
        <v>0</v>
      </c>
      <c r="AP37" s="1">
        <v>15</v>
      </c>
      <c r="AQ37" s="1">
        <v>2</v>
      </c>
      <c r="AT37" s="1">
        <v>120</v>
      </c>
      <c r="AU37" s="1">
        <v>1.6666666666666601</v>
      </c>
      <c r="AV37" s="1">
        <v>0.83333333333333304</v>
      </c>
      <c r="AW37" s="1">
        <v>12.5</v>
      </c>
      <c r="AX37" s="1">
        <v>0.83333333333333304</v>
      </c>
      <c r="AY37" s="1">
        <v>95.8333333333333</v>
      </c>
      <c r="AZ37" s="1">
        <v>73.3333333333333</v>
      </c>
      <c r="BA37" s="1">
        <v>2</v>
      </c>
      <c r="BB37" s="1" t="s">
        <v>128</v>
      </c>
      <c r="BC37" s="1" t="s">
        <v>124</v>
      </c>
      <c r="BD37" s="1" t="s">
        <v>124</v>
      </c>
      <c r="BE37" s="1" t="s">
        <v>138</v>
      </c>
      <c r="BF37" s="1" t="s">
        <v>434</v>
      </c>
      <c r="BG37" s="1" t="s">
        <v>520</v>
      </c>
      <c r="BH37" s="1" t="s">
        <v>135</v>
      </c>
      <c r="BI37" s="1" t="s">
        <v>708</v>
      </c>
      <c r="BJ37" s="1" t="s">
        <v>131</v>
      </c>
      <c r="BT37" s="1">
        <v>10</v>
      </c>
      <c r="BU37" s="1">
        <v>5</v>
      </c>
      <c r="BV37" s="1">
        <v>60</v>
      </c>
      <c r="BW37" s="1">
        <v>25</v>
      </c>
      <c r="BX37" s="1">
        <v>0</v>
      </c>
      <c r="BY37" s="1" t="s">
        <v>228</v>
      </c>
      <c r="BZ37" s="1" t="s">
        <v>104</v>
      </c>
      <c r="CA37" s="1" t="s">
        <v>228</v>
      </c>
      <c r="CB37" s="1" t="s">
        <v>228</v>
      </c>
      <c r="CC37" s="1" t="s">
        <v>104</v>
      </c>
      <c r="CD37" s="1" t="s">
        <v>228</v>
      </c>
      <c r="CE37" s="1" t="s">
        <v>228</v>
      </c>
      <c r="CF37" s="1" t="s">
        <v>228</v>
      </c>
      <c r="CH37" s="1" t="s">
        <v>104</v>
      </c>
      <c r="CI37" s="1" t="s">
        <v>681</v>
      </c>
      <c r="CJ37" s="1" t="s">
        <v>228</v>
      </c>
      <c r="CK37" s="1" t="s">
        <v>103</v>
      </c>
      <c r="CL37" s="1" t="s">
        <v>228</v>
      </c>
      <c r="CO37" s="1" t="s">
        <v>709</v>
      </c>
      <c r="CP37" s="1" t="s">
        <v>710</v>
      </c>
      <c r="CR37" s="1" t="s">
        <v>445</v>
      </c>
      <c r="CS37" s="1" t="s">
        <v>711</v>
      </c>
    </row>
    <row r="38" spans="1:97" ht="12.6" customHeight="1" thickBot="1" x14ac:dyDescent="0.25">
      <c r="A38" s="1" t="s">
        <v>161</v>
      </c>
      <c r="B38" s="1" t="s">
        <v>89</v>
      </c>
      <c r="C38" s="1" t="s">
        <v>90</v>
      </c>
      <c r="D38" s="1" t="s">
        <v>162</v>
      </c>
      <c r="E38" s="1" t="s">
        <v>703</v>
      </c>
      <c r="F38" s="54" t="s">
        <v>712</v>
      </c>
      <c r="G38" s="52">
        <v>39.215550999999998</v>
      </c>
      <c r="H38" s="53">
        <v>-77.536889000000002</v>
      </c>
      <c r="I38" s="1" t="s">
        <v>352</v>
      </c>
      <c r="J38" s="2">
        <v>44997</v>
      </c>
      <c r="K38" s="1">
        <v>4</v>
      </c>
      <c r="L38" s="1" t="s">
        <v>244</v>
      </c>
      <c r="M38" s="1" t="s">
        <v>713</v>
      </c>
      <c r="O38" s="1">
        <v>3</v>
      </c>
      <c r="P38" s="1">
        <v>3</v>
      </c>
      <c r="Q38" s="1" t="s">
        <v>122</v>
      </c>
      <c r="R38" s="1" t="s">
        <v>541</v>
      </c>
      <c r="S38" s="1" t="s">
        <v>714</v>
      </c>
      <c r="T38" s="1">
        <v>90</v>
      </c>
      <c r="U38" s="1">
        <v>90</v>
      </c>
      <c r="V38" s="1">
        <v>90</v>
      </c>
      <c r="W38" s="1">
        <v>90</v>
      </c>
      <c r="X38" s="1" t="s">
        <v>715</v>
      </c>
      <c r="Y38" s="1">
        <v>58</v>
      </c>
      <c r="Z38" s="1">
        <v>0</v>
      </c>
      <c r="AA38" s="1">
        <v>0</v>
      </c>
      <c r="AB38" s="1">
        <v>0</v>
      </c>
      <c r="AC38" s="1">
        <v>0</v>
      </c>
      <c r="AD38" s="1">
        <v>13</v>
      </c>
      <c r="AE38" s="1">
        <v>8</v>
      </c>
      <c r="AF38" s="1">
        <v>31</v>
      </c>
      <c r="AG38" s="1">
        <v>0</v>
      </c>
      <c r="AH38" s="1">
        <v>0</v>
      </c>
      <c r="AI38" s="1">
        <v>3</v>
      </c>
      <c r="AJ38" s="1">
        <v>6</v>
      </c>
      <c r="AK38" s="1">
        <v>135</v>
      </c>
      <c r="AL38" s="1">
        <v>37</v>
      </c>
      <c r="AM38" s="1">
        <v>17</v>
      </c>
      <c r="AN38" s="1">
        <v>10</v>
      </c>
      <c r="AO38" s="1">
        <v>0</v>
      </c>
      <c r="AP38" s="1">
        <v>3</v>
      </c>
      <c r="AR38" s="1">
        <v>20</v>
      </c>
      <c r="AS38" s="1" t="s">
        <v>716</v>
      </c>
      <c r="AT38" s="1">
        <v>341</v>
      </c>
      <c r="AU38" s="1">
        <v>13.1964809384164</v>
      </c>
      <c r="AV38" s="1">
        <v>0.87976539589442804</v>
      </c>
      <c r="AW38" s="1">
        <v>0.87976539589442804</v>
      </c>
      <c r="AX38" s="1">
        <v>39.5894428152492</v>
      </c>
      <c r="AY38" s="1">
        <v>37.536656891495603</v>
      </c>
      <c r="AZ38" s="1">
        <v>21.700879765395801</v>
      </c>
      <c r="BA38" s="1">
        <v>7</v>
      </c>
      <c r="BB38" s="1" t="s">
        <v>128</v>
      </c>
      <c r="BC38" s="1" t="s">
        <v>124</v>
      </c>
      <c r="BD38" s="1" t="s">
        <v>124</v>
      </c>
      <c r="BE38" s="1" t="s">
        <v>236</v>
      </c>
      <c r="BF38" s="1" t="s">
        <v>146</v>
      </c>
      <c r="BG38" s="1" t="s">
        <v>124</v>
      </c>
      <c r="BH38" s="1" t="s">
        <v>135</v>
      </c>
      <c r="BI38" s="1" t="s">
        <v>717</v>
      </c>
      <c r="BJ38" s="1" t="s">
        <v>131</v>
      </c>
      <c r="BT38" s="1">
        <v>10</v>
      </c>
      <c r="BU38" s="1">
        <v>5</v>
      </c>
      <c r="BV38" s="1">
        <v>50</v>
      </c>
      <c r="BW38" s="1">
        <v>35</v>
      </c>
      <c r="BX38" s="1">
        <v>0</v>
      </c>
      <c r="BY38" s="1" t="s">
        <v>228</v>
      </c>
      <c r="BZ38" s="1" t="s">
        <v>104</v>
      </c>
      <c r="CA38" s="1" t="s">
        <v>228</v>
      </c>
      <c r="CB38" s="1" t="s">
        <v>228</v>
      </c>
      <c r="CC38" s="1" t="s">
        <v>104</v>
      </c>
      <c r="CD38" s="1" t="s">
        <v>228</v>
      </c>
      <c r="CE38" s="1" t="s">
        <v>228</v>
      </c>
      <c r="CF38" s="1" t="s">
        <v>228</v>
      </c>
      <c r="CH38" s="1" t="s">
        <v>103</v>
      </c>
      <c r="CI38" s="1" t="s">
        <v>681</v>
      </c>
      <c r="CJ38" s="1" t="s">
        <v>228</v>
      </c>
      <c r="CK38" s="1" t="s">
        <v>111</v>
      </c>
      <c r="CL38" s="1" t="s">
        <v>228</v>
      </c>
      <c r="CO38" s="1" t="s">
        <v>148</v>
      </c>
      <c r="CP38" s="1" t="s">
        <v>217</v>
      </c>
      <c r="CR38" s="1" t="s">
        <v>445</v>
      </c>
      <c r="CS38" s="1" t="s">
        <v>718</v>
      </c>
    </row>
    <row r="39" spans="1:97" ht="12.6" customHeight="1" thickBot="1" x14ac:dyDescent="0.25">
      <c r="A39" s="1" t="s">
        <v>161</v>
      </c>
      <c r="B39" s="1" t="s">
        <v>89</v>
      </c>
      <c r="C39" s="1" t="s">
        <v>90</v>
      </c>
      <c r="D39" s="1" t="s">
        <v>162</v>
      </c>
      <c r="E39" s="1" t="s">
        <v>246</v>
      </c>
      <c r="F39" s="1" t="s">
        <v>247</v>
      </c>
      <c r="G39" s="52">
        <v>39.196197570000002</v>
      </c>
      <c r="H39" s="53">
        <v>-77.747030800000005</v>
      </c>
      <c r="I39" s="1" t="s">
        <v>248</v>
      </c>
      <c r="J39" s="2">
        <v>45053</v>
      </c>
      <c r="K39" s="1">
        <v>2</v>
      </c>
      <c r="L39" s="1" t="s">
        <v>244</v>
      </c>
      <c r="M39" s="1" t="s">
        <v>719</v>
      </c>
      <c r="O39" s="1">
        <v>10</v>
      </c>
      <c r="P39" s="1">
        <v>8</v>
      </c>
      <c r="Q39" s="1" t="s">
        <v>122</v>
      </c>
      <c r="R39" s="1" t="s">
        <v>541</v>
      </c>
      <c r="S39" s="1" t="s">
        <v>720</v>
      </c>
      <c r="T39" s="1">
        <v>90</v>
      </c>
      <c r="X39" s="1" t="s">
        <v>721</v>
      </c>
      <c r="Y39" s="1">
        <v>0</v>
      </c>
      <c r="Z39" s="1">
        <v>13</v>
      </c>
      <c r="AA39" s="1">
        <v>0</v>
      </c>
      <c r="AB39" s="1">
        <v>0</v>
      </c>
      <c r="AC39" s="1">
        <v>0</v>
      </c>
      <c r="AD39" s="1">
        <v>1</v>
      </c>
      <c r="AE39" s="1">
        <v>8</v>
      </c>
      <c r="AF39" s="1">
        <v>48</v>
      </c>
      <c r="AG39" s="1">
        <v>1</v>
      </c>
      <c r="AH39" s="1">
        <v>0</v>
      </c>
      <c r="AI39" s="1">
        <v>3</v>
      </c>
      <c r="AJ39" s="1">
        <v>5</v>
      </c>
      <c r="AK39" s="1">
        <v>114</v>
      </c>
      <c r="AL39" s="1">
        <v>87</v>
      </c>
      <c r="AM39" s="1">
        <v>22</v>
      </c>
      <c r="AN39" s="1">
        <v>3</v>
      </c>
      <c r="AO39" s="1">
        <v>0</v>
      </c>
      <c r="AP39" s="1">
        <v>1</v>
      </c>
      <c r="AQ39" s="1">
        <v>0</v>
      </c>
      <c r="AR39" s="1">
        <v>4</v>
      </c>
      <c r="AT39" s="1">
        <v>310</v>
      </c>
      <c r="AU39" s="1">
        <v>19.677419354838701</v>
      </c>
      <c r="AV39" s="1">
        <v>0.967741935483871</v>
      </c>
      <c r="AW39" s="1">
        <v>0.32258064516128998</v>
      </c>
      <c r="AX39" s="1">
        <v>36.774193548386997</v>
      </c>
      <c r="AY39" s="1">
        <v>40.322580645161203</v>
      </c>
      <c r="AZ39" s="1">
        <v>4.8387096774193497</v>
      </c>
      <c r="BA39" s="1">
        <v>10</v>
      </c>
      <c r="BB39" s="1" t="s">
        <v>167</v>
      </c>
      <c r="BC39" s="1" t="s">
        <v>124</v>
      </c>
      <c r="BD39" s="1" t="s">
        <v>722</v>
      </c>
      <c r="BE39" s="1" t="s">
        <v>138</v>
      </c>
      <c r="BF39" s="1" t="s">
        <v>434</v>
      </c>
      <c r="BG39" s="1" t="s">
        <v>124</v>
      </c>
      <c r="BH39" s="1" t="s">
        <v>140</v>
      </c>
      <c r="BI39" s="1" t="s">
        <v>723</v>
      </c>
      <c r="BJ39" s="1" t="s">
        <v>98</v>
      </c>
      <c r="BK39" s="1">
        <v>50</v>
      </c>
      <c r="BL39" s="1" t="s">
        <v>132</v>
      </c>
      <c r="BT39" s="1">
        <v>10</v>
      </c>
      <c r="BU39" s="1">
        <v>5</v>
      </c>
      <c r="BV39" s="1">
        <v>5</v>
      </c>
      <c r="BW39" s="1">
        <v>80</v>
      </c>
      <c r="BX39" s="1">
        <v>0</v>
      </c>
      <c r="BY39" s="1" t="s">
        <v>228</v>
      </c>
      <c r="BZ39" s="1" t="s">
        <v>228</v>
      </c>
      <c r="CA39" s="1" t="s">
        <v>228</v>
      </c>
      <c r="CB39" s="1" t="s">
        <v>228</v>
      </c>
      <c r="CC39" s="1" t="s">
        <v>228</v>
      </c>
      <c r="CD39" s="1" t="s">
        <v>228</v>
      </c>
      <c r="CE39" s="1" t="s">
        <v>228</v>
      </c>
      <c r="CF39" s="1" t="s">
        <v>228</v>
      </c>
      <c r="CH39" s="1" t="s">
        <v>228</v>
      </c>
      <c r="CJ39" s="1" t="s">
        <v>228</v>
      </c>
      <c r="CK39" s="1" t="s">
        <v>111</v>
      </c>
      <c r="CL39" s="1" t="s">
        <v>111</v>
      </c>
      <c r="CO39" s="1" t="s">
        <v>724</v>
      </c>
      <c r="CP39" s="1" t="s">
        <v>725</v>
      </c>
      <c r="CQ39" s="1" t="s">
        <v>132</v>
      </c>
      <c r="CS39" s="1" t="s">
        <v>726</v>
      </c>
    </row>
    <row r="40" spans="1:97" ht="12.6" customHeight="1" x14ac:dyDescent="0.2">
      <c r="A40" s="1" t="s">
        <v>161</v>
      </c>
      <c r="B40" s="1" t="s">
        <v>89</v>
      </c>
      <c r="C40" s="1" t="s">
        <v>90</v>
      </c>
      <c r="D40" s="1" t="s">
        <v>162</v>
      </c>
      <c r="E40" s="1" t="s">
        <v>225</v>
      </c>
      <c r="F40" s="1" t="s">
        <v>226</v>
      </c>
      <c r="G40" s="8">
        <v>39.114984999999997</v>
      </c>
      <c r="H40" s="9">
        <v>-77.571546999999995</v>
      </c>
      <c r="I40" s="1" t="s">
        <v>227</v>
      </c>
      <c r="J40" s="2">
        <v>45038</v>
      </c>
      <c r="K40" s="1">
        <v>3</v>
      </c>
      <c r="L40" s="1" t="s">
        <v>244</v>
      </c>
      <c r="M40" s="1" t="s">
        <v>727</v>
      </c>
      <c r="O40" s="1">
        <v>6</v>
      </c>
      <c r="P40" s="1">
        <v>4</v>
      </c>
      <c r="Q40" s="1" t="s">
        <v>214</v>
      </c>
      <c r="R40" s="1" t="s">
        <v>728</v>
      </c>
      <c r="S40" s="1" t="s">
        <v>575</v>
      </c>
      <c r="T40" s="1">
        <v>90</v>
      </c>
      <c r="X40" s="1" t="s">
        <v>729</v>
      </c>
      <c r="Y40" s="1">
        <v>0</v>
      </c>
      <c r="Z40" s="1">
        <v>11</v>
      </c>
      <c r="AA40" s="1">
        <v>0</v>
      </c>
      <c r="AB40" s="1">
        <v>0</v>
      </c>
      <c r="AC40" s="1">
        <v>0</v>
      </c>
      <c r="AD40" s="1">
        <v>0</v>
      </c>
      <c r="AE40" s="1">
        <v>2</v>
      </c>
      <c r="AF40" s="1">
        <v>1</v>
      </c>
      <c r="AG40" s="1">
        <v>0</v>
      </c>
      <c r="AH40" s="1">
        <v>0</v>
      </c>
      <c r="AI40" s="1">
        <v>0</v>
      </c>
      <c r="AJ40" s="1">
        <v>1</v>
      </c>
      <c r="AK40" s="1">
        <v>11</v>
      </c>
      <c r="AL40" s="1">
        <v>185</v>
      </c>
      <c r="AM40" s="1">
        <v>0</v>
      </c>
      <c r="AN40" s="1">
        <v>0</v>
      </c>
      <c r="AO40" s="1">
        <v>0</v>
      </c>
      <c r="AP40" s="1">
        <v>0</v>
      </c>
      <c r="AQ40" s="1">
        <v>1</v>
      </c>
      <c r="AT40" s="1">
        <v>212</v>
      </c>
      <c r="AU40" s="1">
        <v>1.88679245283018</v>
      </c>
      <c r="AV40" s="1">
        <v>0</v>
      </c>
      <c r="AW40" s="1">
        <v>0</v>
      </c>
      <c r="AX40" s="1">
        <v>5.1886792452830104</v>
      </c>
      <c r="AY40" s="1">
        <v>92.924528301886795</v>
      </c>
      <c r="AZ40" s="1">
        <v>5.6603773584905603</v>
      </c>
      <c r="BA40" s="1">
        <v>6</v>
      </c>
      <c r="BB40" s="1" t="s">
        <v>128</v>
      </c>
      <c r="BC40" s="1" t="s">
        <v>129</v>
      </c>
      <c r="BD40" s="1" t="s">
        <v>730</v>
      </c>
      <c r="BE40" s="1" t="s">
        <v>130</v>
      </c>
      <c r="BF40" s="1" t="s">
        <v>146</v>
      </c>
      <c r="BG40" s="1" t="s">
        <v>731</v>
      </c>
      <c r="BI40" s="1" t="s">
        <v>249</v>
      </c>
      <c r="BJ40" s="1" t="s">
        <v>158</v>
      </c>
      <c r="BL40" s="1" t="s">
        <v>132</v>
      </c>
      <c r="BM40" s="1">
        <v>15</v>
      </c>
      <c r="BO40" s="1">
        <v>10</v>
      </c>
      <c r="BQ40" s="1">
        <v>75</v>
      </c>
      <c r="BT40" s="1">
        <v>10</v>
      </c>
      <c r="BV40" s="1">
        <v>5</v>
      </c>
      <c r="BW40" s="1">
        <v>10</v>
      </c>
      <c r="BX40" s="1">
        <v>75</v>
      </c>
      <c r="BY40" s="1" t="s">
        <v>228</v>
      </c>
      <c r="BZ40" s="1" t="s">
        <v>103</v>
      </c>
      <c r="CA40" s="1" t="s">
        <v>228</v>
      </c>
      <c r="CB40" s="1" t="s">
        <v>228</v>
      </c>
      <c r="CC40" s="1" t="s">
        <v>111</v>
      </c>
      <c r="CD40" s="1" t="s">
        <v>228</v>
      </c>
      <c r="CE40" s="1" t="s">
        <v>103</v>
      </c>
      <c r="CF40" s="1" t="s">
        <v>228</v>
      </c>
      <c r="CH40" s="1" t="s">
        <v>228</v>
      </c>
      <c r="CJ40" s="1" t="s">
        <v>103</v>
      </c>
      <c r="CK40" s="1" t="s">
        <v>103</v>
      </c>
      <c r="CL40" s="1" t="s">
        <v>103</v>
      </c>
      <c r="CP40" s="1" t="s">
        <v>732</v>
      </c>
      <c r="CQ40" s="1" t="s">
        <v>142</v>
      </c>
      <c r="CS40" s="1" t="s">
        <v>733</v>
      </c>
    </row>
    <row r="41" spans="1:97" ht="12.6" customHeight="1" thickBot="1" x14ac:dyDescent="0.25">
      <c r="A41" s="1" t="s">
        <v>161</v>
      </c>
      <c r="B41" s="1" t="s">
        <v>89</v>
      </c>
      <c r="C41" s="1" t="s">
        <v>90</v>
      </c>
      <c r="D41" s="1" t="s">
        <v>162</v>
      </c>
      <c r="E41" s="1" t="s">
        <v>225</v>
      </c>
      <c r="F41" s="1" t="s">
        <v>226</v>
      </c>
      <c r="G41" s="10">
        <v>39.114984999999997</v>
      </c>
      <c r="H41" s="11">
        <v>-77.571546999999995</v>
      </c>
      <c r="I41" s="1" t="s">
        <v>227</v>
      </c>
      <c r="J41" s="2">
        <v>45199</v>
      </c>
      <c r="K41" s="1">
        <v>3</v>
      </c>
      <c r="L41" s="1" t="s">
        <v>244</v>
      </c>
      <c r="M41" s="1" t="s">
        <v>727</v>
      </c>
      <c r="O41" s="1">
        <v>5</v>
      </c>
      <c r="P41" s="1">
        <v>3.5</v>
      </c>
      <c r="Q41" s="1" t="s">
        <v>214</v>
      </c>
      <c r="R41" s="1" t="s">
        <v>734</v>
      </c>
      <c r="S41" s="1" t="s">
        <v>159</v>
      </c>
      <c r="T41" s="1">
        <v>90</v>
      </c>
      <c r="U41" s="1">
        <v>90</v>
      </c>
      <c r="X41" s="1" t="s">
        <v>735</v>
      </c>
      <c r="Y41" s="1">
        <v>74</v>
      </c>
      <c r="Z41" s="1">
        <v>106</v>
      </c>
      <c r="AA41" s="1">
        <v>1</v>
      </c>
      <c r="AB41" s="1">
        <v>0</v>
      </c>
      <c r="AC41" s="1">
        <v>0</v>
      </c>
      <c r="AD41" s="1">
        <v>0</v>
      </c>
      <c r="AE41" s="1">
        <v>0</v>
      </c>
      <c r="AF41" s="1">
        <v>1</v>
      </c>
      <c r="AG41" s="1">
        <v>2</v>
      </c>
      <c r="AH41" s="1">
        <v>0</v>
      </c>
      <c r="AI41" s="1">
        <v>0</v>
      </c>
      <c r="AJ41" s="1">
        <v>2</v>
      </c>
      <c r="AK41" s="1">
        <v>25</v>
      </c>
      <c r="AL41" s="1">
        <v>7</v>
      </c>
      <c r="AM41" s="1">
        <v>0</v>
      </c>
      <c r="AN41" s="1">
        <v>4</v>
      </c>
      <c r="AO41" s="1">
        <v>1</v>
      </c>
      <c r="AP41" s="1">
        <v>0</v>
      </c>
      <c r="AQ41" s="1">
        <v>16</v>
      </c>
      <c r="AR41" s="1">
        <v>0</v>
      </c>
      <c r="AT41" s="1">
        <v>239</v>
      </c>
      <c r="AU41" s="1">
        <v>1.2552301255230101</v>
      </c>
      <c r="AV41" s="1">
        <v>0</v>
      </c>
      <c r="AW41" s="1">
        <v>0</v>
      </c>
      <c r="AX41" s="1">
        <v>10.4602510460251</v>
      </c>
      <c r="AY41" s="1">
        <v>86.192468619246796</v>
      </c>
      <c r="AZ41" s="1">
        <v>82.845188284518798</v>
      </c>
      <c r="BA41" s="1">
        <v>6</v>
      </c>
      <c r="BB41" s="1" t="s">
        <v>128</v>
      </c>
      <c r="BC41" s="1" t="s">
        <v>129</v>
      </c>
      <c r="BD41" s="1" t="s">
        <v>736</v>
      </c>
      <c r="BE41" s="1" t="s">
        <v>138</v>
      </c>
      <c r="BF41" s="1" t="s">
        <v>146</v>
      </c>
      <c r="BG41" s="1" t="s">
        <v>124</v>
      </c>
      <c r="BH41" s="1" t="s">
        <v>135</v>
      </c>
      <c r="BI41" s="1" t="s">
        <v>147</v>
      </c>
      <c r="BJ41" s="1" t="s">
        <v>158</v>
      </c>
      <c r="BL41" s="1" t="s">
        <v>132</v>
      </c>
      <c r="BM41" s="1">
        <v>5</v>
      </c>
      <c r="BN41" s="1">
        <v>0</v>
      </c>
      <c r="BO41" s="1">
        <v>20</v>
      </c>
      <c r="BP41" s="1">
        <v>0</v>
      </c>
      <c r="BQ41" s="1">
        <v>75</v>
      </c>
      <c r="BR41" s="1">
        <v>0</v>
      </c>
      <c r="BT41" s="1">
        <v>0</v>
      </c>
      <c r="BU41" s="1">
        <v>0</v>
      </c>
      <c r="BV41" s="1">
        <v>2</v>
      </c>
      <c r="BW41" s="1">
        <v>15</v>
      </c>
      <c r="BX41" s="1">
        <v>83</v>
      </c>
      <c r="BY41" s="1" t="s">
        <v>228</v>
      </c>
      <c r="BZ41" s="1" t="s">
        <v>103</v>
      </c>
      <c r="CA41" s="1" t="s">
        <v>228</v>
      </c>
      <c r="CB41" s="1" t="s">
        <v>228</v>
      </c>
      <c r="CC41" s="1" t="s">
        <v>111</v>
      </c>
      <c r="CD41" s="1" t="s">
        <v>103</v>
      </c>
      <c r="CE41" s="1" t="s">
        <v>103</v>
      </c>
      <c r="CF41" s="1" t="s">
        <v>228</v>
      </c>
      <c r="CH41" s="1" t="s">
        <v>228</v>
      </c>
      <c r="CJ41" s="1" t="s">
        <v>228</v>
      </c>
      <c r="CK41" s="1" t="s">
        <v>228</v>
      </c>
      <c r="CL41" s="1" t="s">
        <v>228</v>
      </c>
      <c r="CO41" s="1" t="s">
        <v>737</v>
      </c>
      <c r="CQ41" s="1" t="s">
        <v>142</v>
      </c>
      <c r="CS41" s="1" t="s">
        <v>738</v>
      </c>
    </row>
    <row r="42" spans="1:97" ht="12.6" customHeight="1" thickBot="1" x14ac:dyDescent="0.25">
      <c r="A42" s="1" t="s">
        <v>161</v>
      </c>
      <c r="B42" s="1" t="s">
        <v>89</v>
      </c>
      <c r="C42" s="1" t="s">
        <v>90</v>
      </c>
      <c r="D42" s="1" t="s">
        <v>162</v>
      </c>
      <c r="E42" s="1" t="s">
        <v>739</v>
      </c>
      <c r="F42" s="1" t="s">
        <v>740</v>
      </c>
      <c r="G42" s="52">
        <v>39.177863000000002</v>
      </c>
      <c r="H42" s="53">
        <v>-77.530458999999993</v>
      </c>
      <c r="I42" s="1" t="s">
        <v>369</v>
      </c>
      <c r="J42" s="2">
        <v>45005</v>
      </c>
      <c r="K42" s="1">
        <v>3</v>
      </c>
      <c r="L42" s="1" t="s">
        <v>244</v>
      </c>
      <c r="M42" s="1" t="s">
        <v>741</v>
      </c>
      <c r="O42" s="1">
        <v>24</v>
      </c>
      <c r="P42" s="1">
        <v>7</v>
      </c>
      <c r="Q42" s="1" t="s">
        <v>122</v>
      </c>
      <c r="R42" s="1" t="s">
        <v>742</v>
      </c>
      <c r="S42" s="1" t="s">
        <v>559</v>
      </c>
      <c r="T42" s="1">
        <v>20</v>
      </c>
      <c r="Y42" s="1">
        <v>0</v>
      </c>
      <c r="Z42" s="1">
        <v>11</v>
      </c>
      <c r="AA42" s="1">
        <v>0</v>
      </c>
      <c r="AB42" s="1">
        <v>0</v>
      </c>
      <c r="AC42" s="1">
        <v>0</v>
      </c>
      <c r="AD42" s="1">
        <v>0</v>
      </c>
      <c r="AE42" s="1">
        <v>6</v>
      </c>
      <c r="AF42" s="1">
        <v>77</v>
      </c>
      <c r="AG42" s="1">
        <v>2</v>
      </c>
      <c r="AH42" s="1">
        <v>1</v>
      </c>
      <c r="AI42" s="1">
        <v>4</v>
      </c>
      <c r="AJ42" s="1">
        <v>34</v>
      </c>
      <c r="AK42" s="1">
        <v>42</v>
      </c>
      <c r="AL42" s="1">
        <v>30</v>
      </c>
      <c r="AM42" s="1">
        <v>1</v>
      </c>
      <c r="AT42" s="1">
        <v>208</v>
      </c>
      <c r="AU42" s="1">
        <v>56.25</v>
      </c>
      <c r="AV42" s="1">
        <v>1.92307692307692</v>
      </c>
      <c r="AW42" s="1">
        <v>0</v>
      </c>
      <c r="AX42" s="1">
        <v>20.192307692307601</v>
      </c>
      <c r="AY42" s="1">
        <v>21.1538461538461</v>
      </c>
      <c r="AZ42" s="1">
        <v>5.2884615384615303</v>
      </c>
      <c r="BA42" s="1">
        <v>12</v>
      </c>
      <c r="BB42" s="1" t="s">
        <v>167</v>
      </c>
      <c r="BC42" s="1" t="s">
        <v>178</v>
      </c>
      <c r="BD42" s="1" t="s">
        <v>124</v>
      </c>
      <c r="BE42" s="1" t="s">
        <v>138</v>
      </c>
      <c r="BF42" s="1" t="s">
        <v>743</v>
      </c>
      <c r="BG42" s="1" t="s">
        <v>124</v>
      </c>
      <c r="BH42" s="1" t="s">
        <v>135</v>
      </c>
      <c r="BI42" s="1" t="s">
        <v>156</v>
      </c>
      <c r="BJ42" s="1" t="s">
        <v>131</v>
      </c>
      <c r="BL42" s="1" t="s">
        <v>744</v>
      </c>
      <c r="BM42" s="1">
        <v>30</v>
      </c>
      <c r="BN42" s="1">
        <v>10</v>
      </c>
      <c r="BO42" s="1">
        <v>20</v>
      </c>
      <c r="BP42" s="1">
        <v>20</v>
      </c>
      <c r="BQ42" s="1">
        <v>20</v>
      </c>
      <c r="BT42" s="1">
        <v>5</v>
      </c>
      <c r="BU42" s="1">
        <v>25</v>
      </c>
      <c r="BV42" s="1">
        <v>30</v>
      </c>
      <c r="BW42" s="1">
        <v>40</v>
      </c>
      <c r="CH42" s="1" t="s">
        <v>745</v>
      </c>
      <c r="CL42" s="1" t="s">
        <v>745</v>
      </c>
      <c r="CO42" s="1" t="s">
        <v>148</v>
      </c>
      <c r="CQ42" s="1" t="s">
        <v>142</v>
      </c>
      <c r="CR42" s="1" t="s">
        <v>746</v>
      </c>
      <c r="CS42" s="1" t="s">
        <v>747</v>
      </c>
    </row>
    <row r="43" spans="1:97" ht="12.6" customHeight="1" thickBot="1" x14ac:dyDescent="0.25">
      <c r="A43" s="1" t="s">
        <v>748</v>
      </c>
      <c r="B43" s="1" t="s">
        <v>89</v>
      </c>
      <c r="C43" s="1" t="s">
        <v>90</v>
      </c>
      <c r="D43" s="1" t="s">
        <v>162</v>
      </c>
      <c r="E43" s="1" t="s">
        <v>304</v>
      </c>
      <c r="F43" s="1" t="s">
        <v>749</v>
      </c>
      <c r="G43" s="52">
        <v>38.975580999999998</v>
      </c>
      <c r="H43" s="53">
        <v>-77.651139000000001</v>
      </c>
      <c r="I43" s="1" t="s">
        <v>367</v>
      </c>
      <c r="J43" s="2">
        <v>45043</v>
      </c>
      <c r="K43" s="1">
        <v>2</v>
      </c>
      <c r="L43" s="1" t="s">
        <v>185</v>
      </c>
      <c r="M43" s="1" t="s">
        <v>196</v>
      </c>
      <c r="O43" s="1">
        <v>17</v>
      </c>
      <c r="P43" s="1">
        <v>6</v>
      </c>
      <c r="Q43" s="1" t="s">
        <v>214</v>
      </c>
      <c r="R43" s="1" t="s">
        <v>750</v>
      </c>
      <c r="S43" s="1" t="s">
        <v>751</v>
      </c>
      <c r="T43" s="1">
        <v>90</v>
      </c>
      <c r="U43" s="1">
        <v>90</v>
      </c>
      <c r="X43" s="1" t="s">
        <v>752</v>
      </c>
      <c r="Y43" s="1">
        <v>7</v>
      </c>
      <c r="Z43" s="1">
        <v>0</v>
      </c>
      <c r="AA43" s="1">
        <v>0</v>
      </c>
      <c r="AB43" s="1">
        <v>0</v>
      </c>
      <c r="AC43" s="1">
        <v>0</v>
      </c>
      <c r="AD43" s="1">
        <v>0</v>
      </c>
      <c r="AE43" s="1">
        <v>62</v>
      </c>
      <c r="AF43" s="1">
        <v>84</v>
      </c>
      <c r="AG43" s="1">
        <v>17</v>
      </c>
      <c r="AH43" s="1">
        <v>3</v>
      </c>
      <c r="AI43" s="1">
        <v>0</v>
      </c>
      <c r="AJ43" s="1">
        <v>0</v>
      </c>
      <c r="AK43" s="1">
        <v>6</v>
      </c>
      <c r="AL43" s="1">
        <v>47</v>
      </c>
      <c r="AM43" s="1">
        <v>2</v>
      </c>
      <c r="AN43" s="1">
        <v>3</v>
      </c>
      <c r="AO43" s="1">
        <v>0</v>
      </c>
      <c r="AP43" s="1">
        <v>0</v>
      </c>
      <c r="AQ43" s="1">
        <v>3</v>
      </c>
      <c r="AT43" s="1">
        <v>234</v>
      </c>
      <c r="AU43" s="1">
        <v>62.393162393162299</v>
      </c>
      <c r="AV43" s="1">
        <v>0</v>
      </c>
      <c r="AW43" s="1">
        <v>0</v>
      </c>
      <c r="AX43" s="1">
        <v>2.5641025641025599</v>
      </c>
      <c r="AY43" s="1">
        <v>32.478632478632399</v>
      </c>
      <c r="AZ43" s="1">
        <v>4.2735042735042699</v>
      </c>
      <c r="BA43" s="1">
        <v>10</v>
      </c>
      <c r="BB43" s="1" t="s">
        <v>112</v>
      </c>
      <c r="BC43" s="1" t="s">
        <v>753</v>
      </c>
      <c r="BD43" s="1" t="s">
        <v>754</v>
      </c>
      <c r="BE43" s="1" t="s">
        <v>138</v>
      </c>
      <c r="BF43" s="1" t="s">
        <v>755</v>
      </c>
      <c r="BG43" s="1" t="s">
        <v>124</v>
      </c>
      <c r="BH43" s="1" t="s">
        <v>140</v>
      </c>
      <c r="BI43" s="1" t="s">
        <v>756</v>
      </c>
      <c r="BJ43" s="1" t="s">
        <v>131</v>
      </c>
      <c r="BK43" s="1">
        <v>25</v>
      </c>
      <c r="BL43" s="1" t="s">
        <v>132</v>
      </c>
      <c r="BM43" s="1">
        <v>10</v>
      </c>
      <c r="BN43" s="1">
        <v>10</v>
      </c>
      <c r="BO43" s="1">
        <v>45</v>
      </c>
      <c r="BP43" s="1">
        <v>30</v>
      </c>
      <c r="BQ43" s="1">
        <v>5</v>
      </c>
      <c r="BR43" s="1">
        <v>0</v>
      </c>
      <c r="BT43" s="1">
        <v>5</v>
      </c>
      <c r="BU43" s="1">
        <v>15</v>
      </c>
      <c r="BV43" s="1">
        <v>15</v>
      </c>
      <c r="BW43" s="1">
        <v>65</v>
      </c>
      <c r="BX43" s="1">
        <v>0</v>
      </c>
      <c r="BY43" s="1" t="s">
        <v>124</v>
      </c>
      <c r="BZ43" s="1" t="s">
        <v>124</v>
      </c>
      <c r="CA43" s="1" t="s">
        <v>124</v>
      </c>
      <c r="CB43" s="1" t="s">
        <v>124</v>
      </c>
      <c r="CC43" s="1" t="s">
        <v>757</v>
      </c>
      <c r="CD43" s="1" t="s">
        <v>124</v>
      </c>
      <c r="CE43" s="1" t="s">
        <v>124</v>
      </c>
      <c r="CF43" s="1" t="s">
        <v>124</v>
      </c>
      <c r="CG43" s="1" t="s">
        <v>758</v>
      </c>
      <c r="CH43" s="1" t="s">
        <v>127</v>
      </c>
      <c r="CI43" s="1" t="s">
        <v>759</v>
      </c>
      <c r="CJ43" s="1" t="s">
        <v>124</v>
      </c>
      <c r="CK43" s="1" t="s">
        <v>127</v>
      </c>
      <c r="CL43" s="1" t="s">
        <v>127</v>
      </c>
      <c r="CM43" s="1" t="s">
        <v>193</v>
      </c>
      <c r="CO43" s="1" t="s">
        <v>760</v>
      </c>
      <c r="CP43" s="1" t="s">
        <v>761</v>
      </c>
      <c r="CQ43" s="1" t="s">
        <v>127</v>
      </c>
      <c r="CR43" s="1" t="s">
        <v>762</v>
      </c>
      <c r="CS43" s="1" t="s">
        <v>763</v>
      </c>
    </row>
    <row r="44" spans="1:97" ht="12.6" customHeight="1" thickBot="1" x14ac:dyDescent="0.25">
      <c r="A44" s="1" t="s">
        <v>161</v>
      </c>
      <c r="B44" s="1" t="s">
        <v>89</v>
      </c>
      <c r="C44" s="1" t="s">
        <v>90</v>
      </c>
      <c r="D44" s="1" t="s">
        <v>162</v>
      </c>
      <c r="E44" s="1" t="s">
        <v>246</v>
      </c>
      <c r="F44" s="1" t="s">
        <v>764</v>
      </c>
      <c r="G44" s="52">
        <v>39.193939</v>
      </c>
      <c r="H44" s="53">
        <v>-77.667640000000006</v>
      </c>
      <c r="I44" s="1" t="s">
        <v>363</v>
      </c>
      <c r="J44" s="2">
        <v>45016</v>
      </c>
      <c r="K44" s="1">
        <v>3</v>
      </c>
      <c r="L44" s="1" t="s">
        <v>244</v>
      </c>
      <c r="M44" s="1" t="s">
        <v>765</v>
      </c>
      <c r="O44" s="1">
        <v>30</v>
      </c>
      <c r="P44" s="1">
        <v>12</v>
      </c>
      <c r="Q44" s="1" t="s">
        <v>122</v>
      </c>
      <c r="R44" s="1" t="s">
        <v>766</v>
      </c>
      <c r="S44" s="1" t="s">
        <v>458</v>
      </c>
      <c r="T44" s="1">
        <v>90</v>
      </c>
      <c r="X44" s="1" t="s">
        <v>767</v>
      </c>
      <c r="Y44" s="1">
        <v>4</v>
      </c>
      <c r="Z44" s="1">
        <v>7</v>
      </c>
      <c r="AA44" s="1">
        <v>0</v>
      </c>
      <c r="AB44" s="1">
        <v>0</v>
      </c>
      <c r="AC44" s="1">
        <v>0</v>
      </c>
      <c r="AD44" s="1">
        <v>0</v>
      </c>
      <c r="AE44" s="1">
        <v>9</v>
      </c>
      <c r="AF44" s="1">
        <v>36</v>
      </c>
      <c r="AG44" s="1">
        <v>1</v>
      </c>
      <c r="AH44" s="1">
        <v>0</v>
      </c>
      <c r="AI44" s="1">
        <v>41</v>
      </c>
      <c r="AJ44" s="1">
        <v>7</v>
      </c>
      <c r="AK44" s="1">
        <v>66</v>
      </c>
      <c r="AL44" s="1">
        <v>53</v>
      </c>
      <c r="AM44" s="1">
        <v>35</v>
      </c>
      <c r="AN44" s="1">
        <v>2</v>
      </c>
      <c r="AO44" s="1">
        <v>0</v>
      </c>
      <c r="AP44" s="1">
        <v>0</v>
      </c>
      <c r="AQ44" s="1">
        <v>1</v>
      </c>
      <c r="AR44" s="1">
        <v>7</v>
      </c>
      <c r="AS44" s="1" t="s">
        <v>768</v>
      </c>
      <c r="AT44" s="1">
        <v>269</v>
      </c>
      <c r="AU44" s="1">
        <v>19.3308550185873</v>
      </c>
      <c r="AV44" s="1">
        <v>15.2416356877323</v>
      </c>
      <c r="AW44" s="1">
        <v>0</v>
      </c>
      <c r="AX44" s="1">
        <v>24.535315985130101</v>
      </c>
      <c r="AY44" s="1">
        <v>37.546468401486898</v>
      </c>
      <c r="AZ44" s="1">
        <v>4.4609665427509197</v>
      </c>
      <c r="BA44" s="1">
        <v>11</v>
      </c>
      <c r="BB44" s="1" t="s">
        <v>167</v>
      </c>
      <c r="BC44" s="1" t="s">
        <v>144</v>
      </c>
      <c r="BD44" s="1" t="s">
        <v>769</v>
      </c>
      <c r="BE44" s="1" t="s">
        <v>138</v>
      </c>
      <c r="BF44" s="1" t="s">
        <v>146</v>
      </c>
      <c r="BG44" s="1" t="s">
        <v>124</v>
      </c>
      <c r="BH44" s="1" t="s">
        <v>135</v>
      </c>
      <c r="BI44" s="1" t="s">
        <v>156</v>
      </c>
      <c r="BJ44" s="1" t="s">
        <v>98</v>
      </c>
      <c r="BK44" s="1">
        <v>10</v>
      </c>
      <c r="BL44" s="1" t="s">
        <v>132</v>
      </c>
      <c r="BM44" s="1">
        <v>20</v>
      </c>
      <c r="BN44" s="1">
        <v>20</v>
      </c>
      <c r="BO44" s="1">
        <v>15</v>
      </c>
      <c r="BP44" s="1">
        <v>15</v>
      </c>
      <c r="BQ44" s="1">
        <v>10</v>
      </c>
      <c r="BT44" s="1">
        <v>5</v>
      </c>
      <c r="BU44" s="1">
        <v>10</v>
      </c>
      <c r="BV44" s="1">
        <v>15</v>
      </c>
      <c r="BW44" s="1">
        <v>30</v>
      </c>
      <c r="BX44" s="1">
        <v>40</v>
      </c>
      <c r="BY44" s="1" t="s">
        <v>228</v>
      </c>
      <c r="BZ44" s="1" t="s">
        <v>104</v>
      </c>
      <c r="CA44" s="1" t="s">
        <v>228</v>
      </c>
      <c r="CB44" s="1" t="s">
        <v>104</v>
      </c>
      <c r="CC44" s="1" t="s">
        <v>104</v>
      </c>
      <c r="CD44" s="1" t="s">
        <v>228</v>
      </c>
      <c r="CE44" s="1" t="s">
        <v>228</v>
      </c>
      <c r="CF44" s="1" t="s">
        <v>228</v>
      </c>
      <c r="CH44" s="1" t="s">
        <v>228</v>
      </c>
      <c r="CJ44" s="1" t="s">
        <v>228</v>
      </c>
      <c r="CK44" s="1" t="s">
        <v>104</v>
      </c>
      <c r="CL44" s="1" t="s">
        <v>228</v>
      </c>
      <c r="CO44" s="1" t="s">
        <v>124</v>
      </c>
      <c r="CP44" s="1" t="s">
        <v>770</v>
      </c>
      <c r="CQ44" s="1" t="s">
        <v>127</v>
      </c>
      <c r="CR44" s="1" t="s">
        <v>445</v>
      </c>
      <c r="CS44" s="1" t="s">
        <v>771</v>
      </c>
    </row>
    <row r="45" spans="1:97" ht="12.6" customHeight="1" x14ac:dyDescent="0.2">
      <c r="A45" s="1" t="s">
        <v>161</v>
      </c>
      <c r="B45" s="1" t="s">
        <v>89</v>
      </c>
      <c r="C45" s="1" t="s">
        <v>90</v>
      </c>
      <c r="D45" s="1" t="s">
        <v>162</v>
      </c>
      <c r="E45" s="1" t="s">
        <v>246</v>
      </c>
      <c r="F45" s="1" t="s">
        <v>772</v>
      </c>
      <c r="G45" s="8">
        <v>39.179282100000002</v>
      </c>
      <c r="H45" s="9">
        <v>-77.681607</v>
      </c>
      <c r="I45" s="1" t="s">
        <v>365</v>
      </c>
      <c r="J45" s="2">
        <v>45016</v>
      </c>
      <c r="K45" s="1">
        <v>2</v>
      </c>
      <c r="L45" s="1" t="s">
        <v>244</v>
      </c>
      <c r="M45" s="1" t="s">
        <v>449</v>
      </c>
      <c r="O45" s="1">
        <v>25</v>
      </c>
      <c r="P45" s="1">
        <v>8</v>
      </c>
      <c r="Q45" s="1" t="s">
        <v>122</v>
      </c>
      <c r="R45" s="1" t="s">
        <v>766</v>
      </c>
      <c r="S45" s="1" t="s">
        <v>773</v>
      </c>
      <c r="T45" s="1">
        <v>60</v>
      </c>
      <c r="X45" s="1" t="s">
        <v>774</v>
      </c>
      <c r="Y45" s="1">
        <v>38</v>
      </c>
      <c r="Z45" s="1">
        <v>115</v>
      </c>
      <c r="AA45" s="1">
        <v>0</v>
      </c>
      <c r="AB45" s="1">
        <v>0</v>
      </c>
      <c r="AC45" s="1">
        <v>0</v>
      </c>
      <c r="AD45" s="1">
        <v>0</v>
      </c>
      <c r="AE45" s="1">
        <v>0</v>
      </c>
      <c r="AF45" s="1">
        <v>11</v>
      </c>
      <c r="AG45" s="1">
        <v>0</v>
      </c>
      <c r="AH45" s="1">
        <v>3</v>
      </c>
      <c r="AI45" s="1">
        <v>46</v>
      </c>
      <c r="AJ45" s="1">
        <v>28</v>
      </c>
      <c r="AK45" s="1">
        <v>303</v>
      </c>
      <c r="AL45" s="1">
        <v>41</v>
      </c>
      <c r="AM45" s="1">
        <v>2</v>
      </c>
      <c r="AN45" s="1">
        <v>2</v>
      </c>
      <c r="AO45" s="1">
        <v>0</v>
      </c>
      <c r="AP45" s="1">
        <v>0</v>
      </c>
      <c r="AQ45" s="1">
        <v>0</v>
      </c>
      <c r="AT45" s="1">
        <v>589</v>
      </c>
      <c r="AU45" s="1">
        <v>6.6213921901528003</v>
      </c>
      <c r="AV45" s="1">
        <v>7.8098471986417604</v>
      </c>
      <c r="AW45" s="1">
        <v>0</v>
      </c>
      <c r="AX45" s="1">
        <v>51.443123938879403</v>
      </c>
      <c r="AY45" s="1">
        <v>33.276740237691001</v>
      </c>
      <c r="AZ45" s="1">
        <v>25.976230899830199</v>
      </c>
      <c r="BA45" s="1">
        <v>8</v>
      </c>
      <c r="BB45" s="1" t="s">
        <v>143</v>
      </c>
      <c r="BC45" s="1" t="s">
        <v>144</v>
      </c>
      <c r="BD45" s="1" t="s">
        <v>124</v>
      </c>
      <c r="BE45" s="1" t="s">
        <v>138</v>
      </c>
      <c r="BF45" s="1" t="s">
        <v>434</v>
      </c>
      <c r="BG45" s="1" t="s">
        <v>124</v>
      </c>
      <c r="BH45" s="1" t="s">
        <v>135</v>
      </c>
      <c r="BI45" s="1" t="s">
        <v>775</v>
      </c>
      <c r="BJ45" s="1" t="s">
        <v>98</v>
      </c>
      <c r="BK45" s="1">
        <v>45</v>
      </c>
      <c r="BL45" s="1" t="s">
        <v>142</v>
      </c>
      <c r="BM45" s="1">
        <v>10</v>
      </c>
      <c r="BN45" s="1">
        <v>5</v>
      </c>
      <c r="BO45" s="1">
        <v>85</v>
      </c>
      <c r="BT45" s="1">
        <v>5</v>
      </c>
      <c r="BU45" s="1">
        <v>0</v>
      </c>
      <c r="BV45" s="1">
        <v>5</v>
      </c>
      <c r="BW45" s="1">
        <v>40</v>
      </c>
      <c r="BX45" s="1">
        <v>50</v>
      </c>
      <c r="BY45" s="1" t="s">
        <v>228</v>
      </c>
      <c r="BZ45" s="1" t="s">
        <v>103</v>
      </c>
      <c r="CA45" s="1" t="s">
        <v>228</v>
      </c>
      <c r="CB45" s="1" t="s">
        <v>228</v>
      </c>
      <c r="CC45" s="1" t="s">
        <v>228</v>
      </c>
      <c r="CD45" s="1" t="s">
        <v>228</v>
      </c>
      <c r="CE45" s="1" t="s">
        <v>104</v>
      </c>
      <c r="CF45" s="1" t="s">
        <v>228</v>
      </c>
      <c r="CH45" s="1" t="s">
        <v>228</v>
      </c>
      <c r="CJ45" s="1" t="s">
        <v>228</v>
      </c>
      <c r="CK45" s="1" t="s">
        <v>111</v>
      </c>
      <c r="CL45" s="1" t="s">
        <v>104</v>
      </c>
      <c r="CO45" s="1" t="s">
        <v>776</v>
      </c>
      <c r="CP45" s="1" t="s">
        <v>777</v>
      </c>
      <c r="CQ45" s="1" t="s">
        <v>127</v>
      </c>
      <c r="CR45" s="1" t="s">
        <v>445</v>
      </c>
      <c r="CS45" s="1" t="s">
        <v>778</v>
      </c>
    </row>
    <row r="46" spans="1:97" ht="12.6" customHeight="1" thickBot="1" x14ac:dyDescent="0.25">
      <c r="A46" s="1" t="s">
        <v>161</v>
      </c>
      <c r="B46" s="1" t="s">
        <v>89</v>
      </c>
      <c r="C46" s="1" t="s">
        <v>90</v>
      </c>
      <c r="D46" s="1" t="s">
        <v>162</v>
      </c>
      <c r="E46" s="1" t="s">
        <v>246</v>
      </c>
      <c r="F46" s="1" t="s">
        <v>772</v>
      </c>
      <c r="G46" s="10">
        <v>39.179282100000002</v>
      </c>
      <c r="H46" s="11">
        <v>-77.681607</v>
      </c>
      <c r="I46" s="1" t="s">
        <v>365</v>
      </c>
      <c r="J46" s="2">
        <v>45204</v>
      </c>
      <c r="K46" s="1">
        <v>3</v>
      </c>
      <c r="L46" s="1" t="s">
        <v>244</v>
      </c>
      <c r="M46" s="1" t="s">
        <v>449</v>
      </c>
      <c r="O46" s="1">
        <v>12</v>
      </c>
      <c r="P46" s="1">
        <v>3</v>
      </c>
      <c r="Q46" s="1" t="s">
        <v>214</v>
      </c>
      <c r="R46" s="1" t="s">
        <v>450</v>
      </c>
      <c r="S46" s="1" t="s">
        <v>173</v>
      </c>
      <c r="T46" s="1">
        <v>90</v>
      </c>
      <c r="U46" s="1">
        <v>90</v>
      </c>
      <c r="V46" s="1">
        <v>90</v>
      </c>
      <c r="X46" s="1" t="s">
        <v>779</v>
      </c>
      <c r="Y46" s="1">
        <v>7</v>
      </c>
      <c r="Z46" s="1">
        <v>43</v>
      </c>
      <c r="AA46" s="1">
        <v>0</v>
      </c>
      <c r="AB46" s="1">
        <v>0</v>
      </c>
      <c r="AC46" s="1">
        <v>0</v>
      </c>
      <c r="AD46" s="1">
        <v>0</v>
      </c>
      <c r="AE46" s="1">
        <v>0</v>
      </c>
      <c r="AF46" s="1">
        <v>19</v>
      </c>
      <c r="AG46" s="1">
        <v>2</v>
      </c>
      <c r="AH46" s="1">
        <v>5</v>
      </c>
      <c r="AI46" s="1">
        <v>24</v>
      </c>
      <c r="AJ46" s="1">
        <v>17</v>
      </c>
      <c r="AK46" s="1">
        <v>73</v>
      </c>
      <c r="AL46" s="1">
        <v>10</v>
      </c>
      <c r="AM46" s="1">
        <v>1</v>
      </c>
      <c r="AN46" s="1">
        <v>0</v>
      </c>
      <c r="AO46" s="1">
        <v>0</v>
      </c>
      <c r="AP46" s="1">
        <v>1</v>
      </c>
      <c r="AQ46" s="1">
        <v>0</v>
      </c>
      <c r="AR46" s="1">
        <v>4</v>
      </c>
      <c r="AS46" s="1" t="s">
        <v>780</v>
      </c>
      <c r="AT46" s="1">
        <v>206</v>
      </c>
      <c r="AU46" s="1">
        <v>17.475728155339802</v>
      </c>
      <c r="AV46" s="1">
        <v>11.6504854368932</v>
      </c>
      <c r="AW46" s="1">
        <v>0.485436893203883</v>
      </c>
      <c r="AX46" s="1">
        <v>35.4368932038834</v>
      </c>
      <c r="AY46" s="1">
        <v>31.067961165048501</v>
      </c>
      <c r="AZ46" s="1">
        <v>24.757281553397998</v>
      </c>
      <c r="BA46" s="1">
        <v>8</v>
      </c>
      <c r="BB46" s="1" t="s">
        <v>143</v>
      </c>
      <c r="BC46" s="1" t="s">
        <v>178</v>
      </c>
      <c r="BD46" s="1" t="s">
        <v>781</v>
      </c>
      <c r="BE46" s="1" t="s">
        <v>138</v>
      </c>
      <c r="BF46" s="1" t="s">
        <v>434</v>
      </c>
      <c r="BG46" s="1" t="s">
        <v>124</v>
      </c>
      <c r="BH46" s="1" t="s">
        <v>135</v>
      </c>
      <c r="BI46" s="1" t="s">
        <v>591</v>
      </c>
      <c r="BJ46" s="1" t="s">
        <v>782</v>
      </c>
      <c r="BL46" s="1" t="s">
        <v>142</v>
      </c>
      <c r="BM46" s="1">
        <v>10</v>
      </c>
      <c r="BN46" s="1">
        <v>5</v>
      </c>
      <c r="BO46" s="1">
        <v>85</v>
      </c>
      <c r="BP46" s="1">
        <v>0</v>
      </c>
      <c r="BQ46" s="1">
        <v>0</v>
      </c>
      <c r="BW46" s="1">
        <v>100</v>
      </c>
      <c r="BZ46" s="1" t="s">
        <v>125</v>
      </c>
      <c r="CE46" s="1" t="s">
        <v>104</v>
      </c>
      <c r="CK46" s="1" t="s">
        <v>111</v>
      </c>
      <c r="CL46" s="1" t="s">
        <v>104</v>
      </c>
      <c r="CO46" s="1" t="s">
        <v>424</v>
      </c>
      <c r="CP46" s="1" t="s">
        <v>783</v>
      </c>
      <c r="CQ46" s="1" t="s">
        <v>127</v>
      </c>
      <c r="CR46" s="1" t="s">
        <v>784</v>
      </c>
      <c r="CS46" s="1" t="s">
        <v>785</v>
      </c>
    </row>
    <row r="47" spans="1:97" ht="12.6" customHeight="1" thickBot="1" x14ac:dyDescent="0.25">
      <c r="A47" s="1" t="s">
        <v>181</v>
      </c>
      <c r="B47" s="1" t="s">
        <v>89</v>
      </c>
      <c r="C47" s="1" t="s">
        <v>90</v>
      </c>
      <c r="D47" s="1" t="s">
        <v>182</v>
      </c>
      <c r="E47" s="1" t="s">
        <v>786</v>
      </c>
      <c r="F47" s="1" t="s">
        <v>787</v>
      </c>
      <c r="G47" s="52">
        <v>38.99644</v>
      </c>
      <c r="H47" s="53">
        <v>-77.883399999999995</v>
      </c>
      <c r="I47" s="1" t="s">
        <v>358</v>
      </c>
      <c r="J47" s="2">
        <v>45033</v>
      </c>
      <c r="K47" s="1">
        <v>2</v>
      </c>
      <c r="L47" s="1" t="s">
        <v>185</v>
      </c>
      <c r="M47" s="1" t="s">
        <v>557</v>
      </c>
      <c r="O47" s="1">
        <v>15</v>
      </c>
      <c r="P47" s="1">
        <v>4</v>
      </c>
      <c r="Q47" s="1" t="s">
        <v>134</v>
      </c>
      <c r="R47" s="1" t="s">
        <v>788</v>
      </c>
      <c r="S47" s="1">
        <v>61</v>
      </c>
      <c r="T47" s="1">
        <v>60</v>
      </c>
      <c r="U47" s="1">
        <v>60</v>
      </c>
      <c r="Y47" s="1">
        <v>5</v>
      </c>
      <c r="Z47" s="1">
        <v>0</v>
      </c>
      <c r="AA47" s="1">
        <v>3</v>
      </c>
      <c r="AB47" s="1">
        <v>0</v>
      </c>
      <c r="AC47" s="1">
        <v>0</v>
      </c>
      <c r="AD47" s="1">
        <v>0</v>
      </c>
      <c r="AE47" s="1">
        <v>20</v>
      </c>
      <c r="AF47" s="1">
        <v>68</v>
      </c>
      <c r="AG47" s="1">
        <v>0</v>
      </c>
      <c r="AH47" s="1">
        <v>0</v>
      </c>
      <c r="AI47" s="1">
        <v>9</v>
      </c>
      <c r="AJ47" s="1">
        <v>17</v>
      </c>
      <c r="AK47" s="1">
        <v>62</v>
      </c>
      <c r="AL47" s="1">
        <v>66</v>
      </c>
      <c r="AM47" s="1">
        <v>1</v>
      </c>
      <c r="AN47" s="1">
        <v>0</v>
      </c>
      <c r="AO47" s="1">
        <v>0</v>
      </c>
      <c r="AP47" s="1">
        <v>0</v>
      </c>
      <c r="AQ47" s="1">
        <v>0</v>
      </c>
      <c r="AR47" s="1">
        <v>0</v>
      </c>
      <c r="AS47" s="1">
        <v>0</v>
      </c>
      <c r="AT47" s="1">
        <v>251</v>
      </c>
      <c r="AU47" s="1">
        <v>41.832669322709101</v>
      </c>
      <c r="AV47" s="1">
        <v>3.5856573705179202</v>
      </c>
      <c r="AW47" s="1">
        <v>0</v>
      </c>
      <c r="AX47" s="1">
        <v>24.701195219123498</v>
      </c>
      <c r="AY47" s="1">
        <v>29.880478087649401</v>
      </c>
      <c r="AZ47" s="1">
        <v>3.1872509960159299</v>
      </c>
      <c r="BA47" s="1">
        <v>12</v>
      </c>
      <c r="BB47" s="1" t="s">
        <v>112</v>
      </c>
      <c r="BC47" s="1" t="s">
        <v>95</v>
      </c>
      <c r="BD47" s="1" t="s">
        <v>95</v>
      </c>
      <c r="BE47" s="1" t="s">
        <v>117</v>
      </c>
      <c r="BF47" s="1" t="s">
        <v>224</v>
      </c>
      <c r="BG47" s="1" t="s">
        <v>95</v>
      </c>
      <c r="BH47" s="1" t="s">
        <v>108</v>
      </c>
      <c r="BI47" s="1" t="s">
        <v>651</v>
      </c>
      <c r="BJ47" s="1" t="s">
        <v>179</v>
      </c>
      <c r="BK47" s="1">
        <v>25</v>
      </c>
      <c r="BL47" s="1" t="s">
        <v>102</v>
      </c>
      <c r="BM47" s="1">
        <v>30</v>
      </c>
      <c r="BN47" s="1">
        <v>30</v>
      </c>
      <c r="BO47" s="1">
        <v>50</v>
      </c>
      <c r="BV47" s="1">
        <v>20</v>
      </c>
      <c r="BW47" s="1">
        <v>30</v>
      </c>
      <c r="BX47" s="1">
        <v>50</v>
      </c>
      <c r="CL47" s="1" t="s">
        <v>104</v>
      </c>
      <c r="CP47" s="1" t="s">
        <v>789</v>
      </c>
      <c r="CQ47" s="1" t="s">
        <v>576</v>
      </c>
      <c r="CR47" s="1" t="s">
        <v>659</v>
      </c>
      <c r="CS47" s="1" t="s">
        <v>790</v>
      </c>
    </row>
    <row r="48" spans="1:97" ht="12.6" customHeight="1" x14ac:dyDescent="0.2">
      <c r="A48" s="1" t="s">
        <v>161</v>
      </c>
      <c r="B48" s="1" t="s">
        <v>89</v>
      </c>
      <c r="C48" s="1" t="s">
        <v>90</v>
      </c>
      <c r="D48" s="1" t="s">
        <v>162</v>
      </c>
      <c r="E48" s="1" t="s">
        <v>791</v>
      </c>
      <c r="F48" s="1" t="s">
        <v>791</v>
      </c>
      <c r="G48" s="8">
        <v>39.288153299999998</v>
      </c>
      <c r="H48" s="9">
        <v>-77.736133699999996</v>
      </c>
      <c r="I48" s="1" t="s">
        <v>792</v>
      </c>
      <c r="J48" s="2">
        <v>45037</v>
      </c>
      <c r="K48" s="1">
        <v>3</v>
      </c>
      <c r="L48" s="1" t="s">
        <v>244</v>
      </c>
      <c r="M48" s="1" t="s">
        <v>793</v>
      </c>
      <c r="P48" s="1">
        <v>6</v>
      </c>
      <c r="Q48" s="1" t="s">
        <v>214</v>
      </c>
      <c r="R48" s="1" t="s">
        <v>450</v>
      </c>
      <c r="S48" s="1" t="s">
        <v>430</v>
      </c>
      <c r="T48" s="1">
        <v>20</v>
      </c>
      <c r="U48" s="1">
        <v>90</v>
      </c>
      <c r="X48" s="1" t="s">
        <v>794</v>
      </c>
      <c r="Y48" s="1">
        <v>1</v>
      </c>
      <c r="Z48" s="1">
        <v>0</v>
      </c>
      <c r="AA48" s="1">
        <v>0</v>
      </c>
      <c r="AB48" s="1">
        <v>0</v>
      </c>
      <c r="AC48" s="1">
        <v>0</v>
      </c>
      <c r="AD48" s="1">
        <v>0</v>
      </c>
      <c r="AE48" s="1">
        <v>3</v>
      </c>
      <c r="AF48" s="1">
        <v>135</v>
      </c>
      <c r="AG48" s="1">
        <v>0</v>
      </c>
      <c r="AH48" s="1">
        <v>3</v>
      </c>
      <c r="AI48" s="1">
        <v>4</v>
      </c>
      <c r="AJ48" s="1">
        <v>14</v>
      </c>
      <c r="AK48" s="1">
        <v>11</v>
      </c>
      <c r="AL48" s="1">
        <v>22</v>
      </c>
      <c r="AM48" s="1">
        <v>0</v>
      </c>
      <c r="AN48" s="1">
        <v>9</v>
      </c>
      <c r="AO48" s="1">
        <v>2</v>
      </c>
      <c r="AP48" s="1">
        <v>0</v>
      </c>
      <c r="AQ48" s="1">
        <v>3</v>
      </c>
      <c r="AR48" s="1">
        <v>25</v>
      </c>
      <c r="AS48" s="1" t="s">
        <v>768</v>
      </c>
      <c r="AT48" s="1">
        <v>232</v>
      </c>
      <c r="AU48" s="1">
        <v>65.517241379310306</v>
      </c>
      <c r="AV48" s="1">
        <v>1.72413793103448</v>
      </c>
      <c r="AW48" s="1">
        <v>0</v>
      </c>
      <c r="AX48" s="1">
        <v>4.7413793103448203</v>
      </c>
      <c r="AY48" s="1">
        <v>11.2068965517241</v>
      </c>
      <c r="AZ48" s="1">
        <v>2.5862068965517202</v>
      </c>
      <c r="BA48" s="1">
        <v>11</v>
      </c>
      <c r="BB48" s="1" t="s">
        <v>167</v>
      </c>
      <c r="BC48" s="1" t="s">
        <v>795</v>
      </c>
      <c r="BD48" s="1" t="s">
        <v>124</v>
      </c>
      <c r="BE48" s="1" t="s">
        <v>138</v>
      </c>
      <c r="BF48" s="1" t="s">
        <v>434</v>
      </c>
      <c r="BG48" s="1" t="s">
        <v>124</v>
      </c>
      <c r="BH48" s="1" t="s">
        <v>140</v>
      </c>
      <c r="BI48" s="1" t="s">
        <v>156</v>
      </c>
      <c r="BJ48" s="1" t="s">
        <v>98</v>
      </c>
      <c r="BK48" s="1">
        <v>50</v>
      </c>
      <c r="BL48" s="1" t="s">
        <v>132</v>
      </c>
      <c r="BM48" s="1">
        <v>40</v>
      </c>
      <c r="BN48" s="1">
        <v>20</v>
      </c>
      <c r="BO48" s="1">
        <v>20</v>
      </c>
      <c r="BP48" s="1">
        <v>5</v>
      </c>
      <c r="BQ48" s="1">
        <v>15</v>
      </c>
      <c r="BT48" s="1">
        <v>5</v>
      </c>
      <c r="BU48" s="1">
        <v>10</v>
      </c>
      <c r="BV48" s="1">
        <v>60</v>
      </c>
      <c r="BW48" s="1">
        <v>20</v>
      </c>
      <c r="BX48" s="1">
        <v>5</v>
      </c>
      <c r="BY48" s="1" t="s">
        <v>228</v>
      </c>
      <c r="BZ48" s="1" t="s">
        <v>103</v>
      </c>
      <c r="CA48" s="1" t="s">
        <v>228</v>
      </c>
      <c r="CB48" s="1" t="s">
        <v>228</v>
      </c>
      <c r="CC48" s="1" t="s">
        <v>103</v>
      </c>
      <c r="CD48" s="1" t="s">
        <v>228</v>
      </c>
      <c r="CE48" s="1" t="s">
        <v>228</v>
      </c>
      <c r="CF48" s="1" t="s">
        <v>228</v>
      </c>
      <c r="CH48" s="1" t="s">
        <v>103</v>
      </c>
      <c r="CI48" s="1" t="s">
        <v>796</v>
      </c>
      <c r="CK48" s="1" t="s">
        <v>103</v>
      </c>
      <c r="CL48" s="1" t="s">
        <v>103</v>
      </c>
      <c r="CO48" s="1" t="s">
        <v>424</v>
      </c>
      <c r="CP48" s="1" t="s">
        <v>797</v>
      </c>
      <c r="CQ48" s="1" t="s">
        <v>142</v>
      </c>
      <c r="CS48" s="1" t="s">
        <v>798</v>
      </c>
    </row>
    <row r="49" spans="1:97" ht="12.6" customHeight="1" thickBot="1" x14ac:dyDescent="0.25">
      <c r="A49" s="1" t="s">
        <v>161</v>
      </c>
      <c r="B49" s="1" t="s">
        <v>89</v>
      </c>
      <c r="C49" s="1" t="s">
        <v>90</v>
      </c>
      <c r="D49" s="1" t="s">
        <v>162</v>
      </c>
      <c r="E49" s="1" t="s">
        <v>791</v>
      </c>
      <c r="F49" s="1" t="s">
        <v>791</v>
      </c>
      <c r="G49" s="10">
        <v>39.288153299999998</v>
      </c>
      <c r="H49" s="11">
        <v>-77.736133699999996</v>
      </c>
      <c r="I49" s="1" t="s">
        <v>792</v>
      </c>
      <c r="J49" s="2">
        <v>45220</v>
      </c>
      <c r="K49" s="1">
        <v>3</v>
      </c>
      <c r="L49" s="1" t="s">
        <v>244</v>
      </c>
      <c r="M49" s="1" t="s">
        <v>799</v>
      </c>
      <c r="O49" s="1">
        <v>20</v>
      </c>
      <c r="P49" s="1">
        <v>4</v>
      </c>
      <c r="Q49" s="1" t="s">
        <v>214</v>
      </c>
      <c r="R49" s="1" t="s">
        <v>440</v>
      </c>
      <c r="S49" s="1" t="s">
        <v>800</v>
      </c>
      <c r="T49" s="1">
        <v>90</v>
      </c>
      <c r="U49" s="1">
        <v>90</v>
      </c>
      <c r="X49" s="1" t="s">
        <v>801</v>
      </c>
      <c r="Y49" s="1">
        <v>9</v>
      </c>
      <c r="Z49" s="1">
        <v>1</v>
      </c>
      <c r="AA49" s="1">
        <v>0</v>
      </c>
      <c r="AB49" s="1">
        <v>1</v>
      </c>
      <c r="AC49" s="1">
        <v>0</v>
      </c>
      <c r="AD49" s="1">
        <v>0</v>
      </c>
      <c r="AE49" s="1">
        <v>100</v>
      </c>
      <c r="AF49" s="1">
        <v>90</v>
      </c>
      <c r="AG49" s="1">
        <v>1</v>
      </c>
      <c r="AH49" s="1">
        <v>5</v>
      </c>
      <c r="AI49" s="1">
        <v>1</v>
      </c>
      <c r="AJ49" s="1">
        <v>4</v>
      </c>
      <c r="AK49" s="1">
        <v>21</v>
      </c>
      <c r="AL49" s="1">
        <v>0</v>
      </c>
      <c r="AM49" s="1">
        <v>0</v>
      </c>
      <c r="AN49" s="1">
        <v>23</v>
      </c>
      <c r="AO49" s="1">
        <v>0</v>
      </c>
      <c r="AP49" s="1">
        <v>6</v>
      </c>
      <c r="AQ49" s="1">
        <v>1</v>
      </c>
      <c r="AR49" s="1">
        <v>14</v>
      </c>
      <c r="AS49" s="1" t="s">
        <v>802</v>
      </c>
      <c r="AT49" s="1">
        <v>277</v>
      </c>
      <c r="AU49" s="1">
        <v>70.036101083032406</v>
      </c>
      <c r="AV49" s="1">
        <v>0.36101083032490899</v>
      </c>
      <c r="AW49" s="1">
        <v>2.1660649819494502</v>
      </c>
      <c r="AX49" s="1">
        <v>7.5812274368230996</v>
      </c>
      <c r="AY49" s="1">
        <v>6.4981949458483701</v>
      </c>
      <c r="AZ49" s="1">
        <v>6.4981949458483701</v>
      </c>
      <c r="BA49" s="1">
        <v>9</v>
      </c>
      <c r="BB49" s="1" t="s">
        <v>167</v>
      </c>
      <c r="BC49" s="1" t="s">
        <v>164</v>
      </c>
      <c r="BD49" s="1" t="s">
        <v>124</v>
      </c>
      <c r="BE49" s="1" t="s">
        <v>138</v>
      </c>
      <c r="BF49" s="1" t="s">
        <v>434</v>
      </c>
      <c r="BG49" s="1" t="s">
        <v>124</v>
      </c>
      <c r="BH49" s="1" t="s">
        <v>135</v>
      </c>
      <c r="BI49" s="1" t="s">
        <v>124</v>
      </c>
      <c r="BM49" s="1">
        <v>40</v>
      </c>
      <c r="BN49" s="1">
        <v>20</v>
      </c>
      <c r="BO49" s="1">
        <v>20</v>
      </c>
      <c r="BP49" s="1">
        <v>5</v>
      </c>
      <c r="BQ49" s="1">
        <v>15</v>
      </c>
      <c r="BT49" s="1">
        <v>5</v>
      </c>
      <c r="BU49" s="1">
        <v>15</v>
      </c>
      <c r="BV49" s="1">
        <v>30</v>
      </c>
      <c r="BW49" s="1">
        <v>40</v>
      </c>
      <c r="BX49" s="1">
        <v>10</v>
      </c>
      <c r="CH49" s="1" t="s">
        <v>125</v>
      </c>
      <c r="CI49" s="1" t="s">
        <v>803</v>
      </c>
      <c r="CK49" s="1" t="s">
        <v>125</v>
      </c>
      <c r="CL49" s="1" t="s">
        <v>125</v>
      </c>
      <c r="CO49" s="1" t="s">
        <v>424</v>
      </c>
      <c r="CP49" s="1" t="s">
        <v>804</v>
      </c>
      <c r="CQ49" s="1" t="s">
        <v>132</v>
      </c>
      <c r="CR49" s="1" t="s">
        <v>445</v>
      </c>
      <c r="CS49" s="1" t="s">
        <v>805</v>
      </c>
    </row>
    <row r="50" spans="1:97" ht="12.6" customHeight="1" thickBot="1" x14ac:dyDescent="0.25">
      <c r="A50" s="1" t="s">
        <v>161</v>
      </c>
      <c r="B50" s="1" t="s">
        <v>89</v>
      </c>
      <c r="C50" s="1" t="s">
        <v>90</v>
      </c>
      <c r="D50" s="1" t="s">
        <v>162</v>
      </c>
      <c r="E50" s="1" t="s">
        <v>806</v>
      </c>
      <c r="F50" s="1" t="s">
        <v>807</v>
      </c>
      <c r="G50" s="52">
        <v>39.134526999999999</v>
      </c>
      <c r="H50" s="53">
        <v>-77.763935000000004</v>
      </c>
      <c r="I50" s="1" t="s">
        <v>354</v>
      </c>
      <c r="J50" s="2">
        <v>45070</v>
      </c>
      <c r="K50" s="1">
        <v>2</v>
      </c>
      <c r="L50" s="1" t="s">
        <v>244</v>
      </c>
      <c r="M50" s="1" t="s">
        <v>719</v>
      </c>
      <c r="O50" s="1">
        <v>6</v>
      </c>
      <c r="P50" s="1">
        <v>6</v>
      </c>
      <c r="Q50" s="1" t="s">
        <v>214</v>
      </c>
      <c r="R50" s="1" t="s">
        <v>450</v>
      </c>
      <c r="S50" s="1" t="s">
        <v>430</v>
      </c>
      <c r="T50" s="1">
        <v>90</v>
      </c>
      <c r="X50" s="1" t="s">
        <v>808</v>
      </c>
      <c r="Y50" s="1">
        <v>4</v>
      </c>
      <c r="Z50" s="1">
        <v>0</v>
      </c>
      <c r="AA50" s="1">
        <v>0</v>
      </c>
      <c r="AB50" s="1">
        <v>0</v>
      </c>
      <c r="AC50" s="1">
        <v>0</v>
      </c>
      <c r="AD50" s="1">
        <v>0</v>
      </c>
      <c r="AE50" s="1">
        <v>0</v>
      </c>
      <c r="AF50" s="1">
        <v>41</v>
      </c>
      <c r="AG50" s="1">
        <v>1</v>
      </c>
      <c r="AH50" s="1">
        <v>0</v>
      </c>
      <c r="AI50" s="1">
        <v>27</v>
      </c>
      <c r="AJ50" s="1">
        <v>11</v>
      </c>
      <c r="AK50" s="1">
        <v>19</v>
      </c>
      <c r="AL50" s="1">
        <v>101</v>
      </c>
      <c r="AM50" s="1">
        <v>7</v>
      </c>
      <c r="AN50" s="1">
        <v>20</v>
      </c>
      <c r="AO50" s="1">
        <v>0</v>
      </c>
      <c r="AP50" s="1">
        <v>2</v>
      </c>
      <c r="AQ50" s="1">
        <v>0</v>
      </c>
      <c r="AT50" s="1">
        <v>233</v>
      </c>
      <c r="AU50" s="1">
        <v>22.317596566523601</v>
      </c>
      <c r="AV50" s="1">
        <v>11.587982832618</v>
      </c>
      <c r="AW50" s="1">
        <v>0.85836909871244604</v>
      </c>
      <c r="AX50" s="1">
        <v>8.1545064377682408</v>
      </c>
      <c r="AY50" s="1">
        <v>49.356223175965603</v>
      </c>
      <c r="AZ50" s="1">
        <v>2.5751072961373298</v>
      </c>
      <c r="BA50" s="1">
        <v>9</v>
      </c>
      <c r="BB50" s="1" t="s">
        <v>167</v>
      </c>
      <c r="BC50" s="1" t="s">
        <v>129</v>
      </c>
      <c r="BD50" s="1" t="s">
        <v>809</v>
      </c>
      <c r="BE50" s="1" t="s">
        <v>138</v>
      </c>
      <c r="BF50" s="1" t="s">
        <v>810</v>
      </c>
      <c r="BG50" s="1" t="s">
        <v>124</v>
      </c>
      <c r="BH50" s="1" t="s">
        <v>140</v>
      </c>
      <c r="BI50" s="1" t="s">
        <v>218</v>
      </c>
      <c r="BJ50" s="1" t="s">
        <v>98</v>
      </c>
      <c r="BK50" s="1">
        <v>30</v>
      </c>
      <c r="BL50" s="1" t="s">
        <v>216</v>
      </c>
      <c r="BT50" s="1">
        <v>5</v>
      </c>
      <c r="BU50" s="1">
        <v>10</v>
      </c>
      <c r="BV50" s="1">
        <v>5</v>
      </c>
      <c r="BW50" s="1">
        <v>70</v>
      </c>
      <c r="BX50" s="1">
        <v>10</v>
      </c>
      <c r="BY50" s="1" t="s">
        <v>228</v>
      </c>
      <c r="BZ50" s="1" t="s">
        <v>111</v>
      </c>
      <c r="CA50" s="1" t="s">
        <v>228</v>
      </c>
      <c r="CB50" s="1" t="s">
        <v>228</v>
      </c>
      <c r="CC50" s="1" t="s">
        <v>111</v>
      </c>
      <c r="CD50" s="1" t="s">
        <v>228</v>
      </c>
      <c r="CE50" s="1" t="s">
        <v>104</v>
      </c>
      <c r="CF50" s="1" t="s">
        <v>228</v>
      </c>
      <c r="CH50" s="1" t="s">
        <v>104</v>
      </c>
      <c r="CJ50" s="1" t="s">
        <v>228</v>
      </c>
      <c r="CK50" s="1" t="s">
        <v>104</v>
      </c>
      <c r="CL50" s="1" t="s">
        <v>104</v>
      </c>
      <c r="CO50" s="1" t="s">
        <v>811</v>
      </c>
      <c r="CP50" s="1" t="s">
        <v>812</v>
      </c>
      <c r="CQ50" s="1" t="s">
        <v>142</v>
      </c>
      <c r="CS50" s="1" t="s">
        <v>813</v>
      </c>
    </row>
    <row r="51" spans="1:97" ht="12.6" customHeight="1" thickBot="1" x14ac:dyDescent="0.25">
      <c r="A51" s="1" t="s">
        <v>181</v>
      </c>
      <c r="B51" s="1" t="s">
        <v>89</v>
      </c>
      <c r="C51" s="1" t="s">
        <v>90</v>
      </c>
      <c r="D51" s="1" t="s">
        <v>162</v>
      </c>
      <c r="E51" s="1" t="s">
        <v>814</v>
      </c>
      <c r="F51" s="1" t="s">
        <v>815</v>
      </c>
      <c r="G51" s="52">
        <v>39.036569999999998</v>
      </c>
      <c r="H51" s="53">
        <v>-77.532168999999996</v>
      </c>
      <c r="I51" s="1" t="s">
        <v>389</v>
      </c>
      <c r="J51" s="2">
        <v>45001</v>
      </c>
      <c r="K51" s="1">
        <v>2</v>
      </c>
      <c r="L51" s="1" t="s">
        <v>185</v>
      </c>
      <c r="M51" s="1" t="s">
        <v>186</v>
      </c>
      <c r="O51" s="1">
        <v>12</v>
      </c>
      <c r="P51" s="1">
        <v>8</v>
      </c>
      <c r="Q51" s="1" t="s">
        <v>107</v>
      </c>
      <c r="R51" s="1" t="s">
        <v>816</v>
      </c>
      <c r="S51" s="1" t="s">
        <v>173</v>
      </c>
      <c r="T51" s="1">
        <v>90</v>
      </c>
      <c r="Y51" s="1">
        <v>5</v>
      </c>
      <c r="Z51" s="1">
        <v>0</v>
      </c>
      <c r="AA51" s="1">
        <v>0</v>
      </c>
      <c r="AB51" s="1">
        <v>0</v>
      </c>
      <c r="AC51" s="1">
        <v>0</v>
      </c>
      <c r="AD51" s="1">
        <v>0</v>
      </c>
      <c r="AE51" s="1">
        <v>84</v>
      </c>
      <c r="AF51" s="1">
        <v>47</v>
      </c>
      <c r="AG51" s="1">
        <v>1</v>
      </c>
      <c r="AI51" s="1">
        <v>47</v>
      </c>
      <c r="AJ51" s="1">
        <v>25</v>
      </c>
      <c r="AK51" s="1">
        <v>10</v>
      </c>
      <c r="AL51" s="1">
        <v>8</v>
      </c>
      <c r="AM51" s="1">
        <v>3</v>
      </c>
      <c r="AN51" s="1">
        <v>4</v>
      </c>
      <c r="AO51" s="1">
        <v>2</v>
      </c>
      <c r="AP51" s="1">
        <v>2</v>
      </c>
      <c r="AQ51" s="1">
        <v>0</v>
      </c>
      <c r="AT51" s="1">
        <v>238</v>
      </c>
      <c r="AU51" s="1">
        <v>65.546218487394896</v>
      </c>
      <c r="AV51" s="1">
        <v>19.747899159663799</v>
      </c>
      <c r="AW51" s="1">
        <v>0.84033613445378097</v>
      </c>
      <c r="AX51" s="1">
        <v>4.2016806722688997</v>
      </c>
      <c r="AY51" s="1">
        <v>7.98319327731092</v>
      </c>
      <c r="AZ51" s="1">
        <v>3.78151260504201</v>
      </c>
      <c r="BA51" s="1">
        <v>9</v>
      </c>
      <c r="BB51" s="1" t="s">
        <v>112</v>
      </c>
      <c r="BC51" s="1" t="s">
        <v>155</v>
      </c>
      <c r="BD51" s="1" t="s">
        <v>817</v>
      </c>
      <c r="BE51" s="1" t="s">
        <v>117</v>
      </c>
      <c r="BF51" s="1" t="s">
        <v>818</v>
      </c>
      <c r="BG51" s="1" t="s">
        <v>95</v>
      </c>
      <c r="BH51" s="1" t="s">
        <v>108</v>
      </c>
      <c r="BI51" s="1" t="s">
        <v>600</v>
      </c>
      <c r="BJ51" s="1" t="s">
        <v>179</v>
      </c>
      <c r="BK51" s="1">
        <v>20</v>
      </c>
      <c r="BL51" s="1" t="s">
        <v>190</v>
      </c>
      <c r="BM51" s="1">
        <v>40</v>
      </c>
      <c r="BN51" s="1">
        <v>20</v>
      </c>
      <c r="BO51" s="1">
        <v>20</v>
      </c>
      <c r="BP51" s="1">
        <v>20</v>
      </c>
      <c r="BT51" s="1">
        <v>20</v>
      </c>
      <c r="BU51" s="1">
        <v>20</v>
      </c>
      <c r="BV51" s="1">
        <v>30</v>
      </c>
      <c r="BW51" s="1">
        <v>30</v>
      </c>
      <c r="CA51" s="1" t="s">
        <v>103</v>
      </c>
      <c r="CK51" s="1" t="s">
        <v>745</v>
      </c>
      <c r="CL51" s="1" t="s">
        <v>745</v>
      </c>
      <c r="CQ51" s="1" t="s">
        <v>191</v>
      </c>
      <c r="CS51" s="1" t="s">
        <v>819</v>
      </c>
    </row>
    <row r="52" spans="1:97" ht="12.6" customHeight="1" thickBot="1" x14ac:dyDescent="0.25">
      <c r="A52" s="1" t="s">
        <v>161</v>
      </c>
      <c r="B52" s="1" t="s">
        <v>89</v>
      </c>
      <c r="C52" s="1" t="s">
        <v>90</v>
      </c>
      <c r="D52" s="1" t="s">
        <v>162</v>
      </c>
      <c r="E52" s="1" t="s">
        <v>225</v>
      </c>
      <c r="F52" s="1" t="s">
        <v>820</v>
      </c>
      <c r="G52" s="52">
        <v>39.105601999999998</v>
      </c>
      <c r="H52" s="53">
        <v>-77.562359999999998</v>
      </c>
      <c r="I52" s="1" t="s">
        <v>821</v>
      </c>
      <c r="J52" s="2">
        <v>45239</v>
      </c>
      <c r="K52" s="1">
        <v>3</v>
      </c>
      <c r="L52" s="1" t="s">
        <v>244</v>
      </c>
      <c r="M52" s="1" t="s">
        <v>449</v>
      </c>
      <c r="O52" s="1">
        <v>8</v>
      </c>
      <c r="P52" s="1">
        <v>3</v>
      </c>
      <c r="Q52" s="1" t="s">
        <v>214</v>
      </c>
      <c r="R52" s="1" t="s">
        <v>450</v>
      </c>
      <c r="S52" s="1">
        <v>12</v>
      </c>
      <c r="T52" s="1">
        <v>20</v>
      </c>
      <c r="X52" s="1" t="s">
        <v>822</v>
      </c>
      <c r="Y52" s="1">
        <v>0</v>
      </c>
      <c r="Z52" s="1">
        <v>155</v>
      </c>
      <c r="AA52" s="1">
        <v>0</v>
      </c>
      <c r="AB52" s="1">
        <v>0</v>
      </c>
      <c r="AC52" s="1">
        <v>0</v>
      </c>
      <c r="AD52" s="1">
        <v>0</v>
      </c>
      <c r="AE52" s="1">
        <v>0</v>
      </c>
      <c r="AF52" s="1">
        <v>0</v>
      </c>
      <c r="AG52" s="1">
        <v>0</v>
      </c>
      <c r="AH52" s="1">
        <v>0</v>
      </c>
      <c r="AI52" s="1">
        <v>0</v>
      </c>
      <c r="AJ52" s="1">
        <v>0</v>
      </c>
      <c r="AK52" s="1">
        <v>5</v>
      </c>
      <c r="AL52" s="1">
        <v>114</v>
      </c>
      <c r="AM52" s="1">
        <v>1</v>
      </c>
      <c r="AN52" s="1">
        <v>1</v>
      </c>
      <c r="AO52" s="1">
        <v>0</v>
      </c>
      <c r="AP52" s="1">
        <v>0</v>
      </c>
      <c r="AQ52" s="1">
        <v>2</v>
      </c>
      <c r="AR52" s="1">
        <v>7</v>
      </c>
      <c r="AS52" s="1" t="s">
        <v>568</v>
      </c>
      <c r="AT52" s="1">
        <v>285</v>
      </c>
      <c r="AU52" s="1">
        <v>0</v>
      </c>
      <c r="AV52" s="1">
        <v>0</v>
      </c>
      <c r="AW52" s="1">
        <v>0</v>
      </c>
      <c r="AX52" s="1">
        <v>1.7543859649122799</v>
      </c>
      <c r="AY52" s="1">
        <v>95.438596491227997</v>
      </c>
      <c r="AZ52" s="1">
        <v>55.087719298245602</v>
      </c>
      <c r="BA52" s="1">
        <v>4</v>
      </c>
      <c r="BB52" s="1" t="s">
        <v>128</v>
      </c>
      <c r="BC52" s="1" t="s">
        <v>178</v>
      </c>
      <c r="BD52" s="1" t="s">
        <v>124</v>
      </c>
      <c r="BE52" s="1" t="s">
        <v>138</v>
      </c>
      <c r="BF52" s="1" t="s">
        <v>583</v>
      </c>
      <c r="BG52" s="1" t="s">
        <v>124</v>
      </c>
      <c r="BH52" s="1" t="s">
        <v>135</v>
      </c>
      <c r="BI52" s="1" t="s">
        <v>823</v>
      </c>
      <c r="BJ52" s="1" t="s">
        <v>158</v>
      </c>
      <c r="BK52" s="1">
        <v>100</v>
      </c>
      <c r="BL52" s="1" t="s">
        <v>142</v>
      </c>
      <c r="BM52" s="1">
        <v>5</v>
      </c>
      <c r="BN52" s="1">
        <v>0</v>
      </c>
      <c r="BO52" s="1">
        <v>95</v>
      </c>
      <c r="BP52" s="1">
        <v>0</v>
      </c>
      <c r="BQ52" s="1">
        <v>0</v>
      </c>
      <c r="BR52" s="1">
        <v>0</v>
      </c>
      <c r="BT52" s="1">
        <v>8</v>
      </c>
      <c r="BU52" s="1">
        <v>2</v>
      </c>
      <c r="BV52" s="1">
        <v>10</v>
      </c>
      <c r="BW52" s="1">
        <v>80</v>
      </c>
      <c r="BX52" s="1">
        <v>0</v>
      </c>
      <c r="BY52" s="1" t="s">
        <v>228</v>
      </c>
      <c r="BZ52" s="1" t="s">
        <v>104</v>
      </c>
      <c r="CA52" s="1" t="s">
        <v>228</v>
      </c>
      <c r="CB52" s="1" t="s">
        <v>228</v>
      </c>
      <c r="CC52" s="1" t="s">
        <v>111</v>
      </c>
      <c r="CD52" s="1" t="s">
        <v>228</v>
      </c>
      <c r="CE52" s="1" t="s">
        <v>228</v>
      </c>
      <c r="CF52" s="1" t="s">
        <v>228</v>
      </c>
      <c r="CH52" s="1" t="s">
        <v>228</v>
      </c>
      <c r="CJ52" s="1" t="s">
        <v>228</v>
      </c>
      <c r="CK52" s="1" t="s">
        <v>111</v>
      </c>
      <c r="CL52" s="1" t="s">
        <v>228</v>
      </c>
      <c r="CO52" s="1" t="s">
        <v>824</v>
      </c>
      <c r="CP52" s="1" t="s">
        <v>825</v>
      </c>
      <c r="CQ52" s="1" t="s">
        <v>194</v>
      </c>
      <c r="CR52" s="1" t="s">
        <v>826</v>
      </c>
      <c r="CS52" s="1" t="s">
        <v>827</v>
      </c>
    </row>
    <row r="53" spans="1:97" ht="12.6" customHeight="1" x14ac:dyDescent="0.2">
      <c r="A53" s="1" t="s">
        <v>161</v>
      </c>
      <c r="B53" s="1" t="s">
        <v>89</v>
      </c>
      <c r="C53" s="1" t="s">
        <v>90</v>
      </c>
      <c r="D53" s="1" t="s">
        <v>162</v>
      </c>
      <c r="E53" s="1" t="s">
        <v>172</v>
      </c>
      <c r="F53" s="1" t="s">
        <v>828</v>
      </c>
      <c r="G53" s="8">
        <v>39.095550000000003</v>
      </c>
      <c r="H53" s="9">
        <v>-77.542400000000001</v>
      </c>
      <c r="I53" s="1" t="s">
        <v>829</v>
      </c>
      <c r="J53" s="2">
        <v>45024</v>
      </c>
      <c r="K53" s="1">
        <v>4</v>
      </c>
      <c r="L53" s="1" t="s">
        <v>244</v>
      </c>
      <c r="M53" s="1" t="s">
        <v>830</v>
      </c>
      <c r="P53" s="1">
        <v>8</v>
      </c>
      <c r="Q53" s="1" t="s">
        <v>122</v>
      </c>
      <c r="R53" s="1" t="s">
        <v>831</v>
      </c>
      <c r="S53" s="1" t="s">
        <v>832</v>
      </c>
      <c r="T53" s="1">
        <v>90</v>
      </c>
      <c r="X53" s="1" t="s">
        <v>833</v>
      </c>
      <c r="Y53" s="1">
        <v>10</v>
      </c>
      <c r="Z53" s="1">
        <v>23</v>
      </c>
      <c r="AA53" s="1">
        <v>0</v>
      </c>
      <c r="AB53" s="1">
        <v>1</v>
      </c>
      <c r="AC53" s="1">
        <v>0</v>
      </c>
      <c r="AD53" s="1">
        <v>5</v>
      </c>
      <c r="AE53" s="1">
        <v>0</v>
      </c>
      <c r="AF53" s="1">
        <v>9</v>
      </c>
      <c r="AG53" s="1">
        <v>1</v>
      </c>
      <c r="AH53" s="1">
        <v>6</v>
      </c>
      <c r="AI53" s="1">
        <v>5</v>
      </c>
      <c r="AJ53" s="1">
        <v>6</v>
      </c>
      <c r="AK53" s="1">
        <v>15</v>
      </c>
      <c r="AL53" s="1">
        <v>210</v>
      </c>
      <c r="AM53" s="1">
        <v>113</v>
      </c>
      <c r="AN53" s="1">
        <v>0</v>
      </c>
      <c r="AO53" s="1">
        <v>0</v>
      </c>
      <c r="AP53" s="1">
        <v>0</v>
      </c>
      <c r="AQ53" s="1">
        <v>9</v>
      </c>
      <c r="AT53" s="1">
        <v>413</v>
      </c>
      <c r="AU53" s="1">
        <v>3.6319612590799002</v>
      </c>
      <c r="AV53" s="1">
        <v>1.2106537530266299</v>
      </c>
      <c r="AW53" s="1">
        <v>0</v>
      </c>
      <c r="AX53" s="1">
        <v>3.6319612590799002</v>
      </c>
      <c r="AY53" s="1">
        <v>89.830508474576206</v>
      </c>
      <c r="AZ53" s="1">
        <v>11.6222760290556</v>
      </c>
      <c r="BA53" s="1">
        <v>6</v>
      </c>
      <c r="BB53" s="1" t="s">
        <v>128</v>
      </c>
      <c r="BC53" s="1" t="s">
        <v>144</v>
      </c>
      <c r="BD53" s="1" t="s">
        <v>212</v>
      </c>
      <c r="BE53" s="1" t="s">
        <v>834</v>
      </c>
      <c r="BF53" s="1" t="s">
        <v>146</v>
      </c>
      <c r="BG53" s="1" t="s">
        <v>124</v>
      </c>
      <c r="BH53" s="1" t="s">
        <v>135</v>
      </c>
      <c r="BI53" s="1" t="s">
        <v>835</v>
      </c>
      <c r="BJ53" s="1" t="s">
        <v>158</v>
      </c>
      <c r="BK53" s="1">
        <v>90</v>
      </c>
      <c r="BL53" s="1" t="s">
        <v>132</v>
      </c>
      <c r="BM53" s="1">
        <v>30</v>
      </c>
      <c r="BN53" s="1">
        <v>15</v>
      </c>
      <c r="BO53" s="1">
        <v>5</v>
      </c>
      <c r="BQ53" s="1">
        <v>50</v>
      </c>
      <c r="BT53" s="1">
        <v>5</v>
      </c>
      <c r="BV53" s="1">
        <v>70</v>
      </c>
      <c r="BW53" s="1">
        <v>15</v>
      </c>
      <c r="BX53" s="1">
        <v>5</v>
      </c>
      <c r="BY53" s="1" t="s">
        <v>228</v>
      </c>
      <c r="BZ53" s="1" t="s">
        <v>111</v>
      </c>
      <c r="CA53" s="1" t="s">
        <v>228</v>
      </c>
      <c r="CB53" s="1" t="s">
        <v>228</v>
      </c>
      <c r="CC53" s="1" t="s">
        <v>111</v>
      </c>
      <c r="CD53" s="1" t="s">
        <v>228</v>
      </c>
      <c r="CE53" s="1" t="s">
        <v>104</v>
      </c>
      <c r="CF53" s="1" t="s">
        <v>228</v>
      </c>
      <c r="CG53" s="1" t="s">
        <v>228</v>
      </c>
      <c r="CH53" s="1" t="s">
        <v>228</v>
      </c>
      <c r="CJ53" s="1" t="s">
        <v>228</v>
      </c>
      <c r="CK53" s="1" t="s">
        <v>103</v>
      </c>
      <c r="CL53" s="1" t="s">
        <v>228</v>
      </c>
      <c r="CO53" s="1" t="s">
        <v>424</v>
      </c>
      <c r="CQ53" s="1" t="s">
        <v>132</v>
      </c>
      <c r="CR53" s="1" t="s">
        <v>836</v>
      </c>
      <c r="CS53" s="1" t="s">
        <v>837</v>
      </c>
    </row>
    <row r="54" spans="1:97" ht="12.6" customHeight="1" thickBot="1" x14ac:dyDescent="0.25">
      <c r="A54" s="1" t="s">
        <v>161</v>
      </c>
      <c r="B54" s="1" t="s">
        <v>89</v>
      </c>
      <c r="C54" s="1" t="s">
        <v>90</v>
      </c>
      <c r="D54" s="1" t="s">
        <v>162</v>
      </c>
      <c r="E54" s="1" t="s">
        <v>172</v>
      </c>
      <c r="F54" s="1" t="s">
        <v>828</v>
      </c>
      <c r="G54" s="10">
        <v>39.095550000000003</v>
      </c>
      <c r="H54" s="11">
        <v>-77.542400000000001</v>
      </c>
      <c r="I54" s="1" t="s">
        <v>829</v>
      </c>
      <c r="J54" s="2">
        <v>45213</v>
      </c>
      <c r="K54" s="1">
        <v>5</v>
      </c>
      <c r="L54" s="1" t="s">
        <v>244</v>
      </c>
      <c r="M54" s="1" t="s">
        <v>838</v>
      </c>
      <c r="P54" s="1">
        <v>5</v>
      </c>
      <c r="Q54" s="1" t="s">
        <v>122</v>
      </c>
      <c r="R54" s="1" t="s">
        <v>839</v>
      </c>
      <c r="S54" s="1" t="s">
        <v>840</v>
      </c>
      <c r="T54" s="1">
        <v>90</v>
      </c>
      <c r="U54" s="1">
        <v>90</v>
      </c>
      <c r="X54" s="1" t="s">
        <v>841</v>
      </c>
      <c r="Y54" s="1">
        <v>2</v>
      </c>
      <c r="Z54" s="1">
        <v>47</v>
      </c>
      <c r="AA54" s="1">
        <v>0</v>
      </c>
      <c r="AB54" s="1">
        <v>0</v>
      </c>
      <c r="AC54" s="1">
        <v>0</v>
      </c>
      <c r="AD54" s="1">
        <v>50</v>
      </c>
      <c r="AE54" s="1">
        <v>0</v>
      </c>
      <c r="AF54" s="1">
        <v>2</v>
      </c>
      <c r="AG54" s="1">
        <v>1</v>
      </c>
      <c r="AH54" s="1">
        <v>3</v>
      </c>
      <c r="AI54" s="1">
        <v>67</v>
      </c>
      <c r="AJ54" s="1">
        <v>101</v>
      </c>
      <c r="AK54" s="1">
        <v>7</v>
      </c>
      <c r="AL54" s="1">
        <v>3</v>
      </c>
      <c r="AM54" s="1">
        <v>2</v>
      </c>
      <c r="AN54" s="1">
        <v>0</v>
      </c>
      <c r="AO54" s="1">
        <v>0</v>
      </c>
      <c r="AP54" s="1">
        <v>1</v>
      </c>
      <c r="AQ54" s="1">
        <v>0</v>
      </c>
      <c r="AR54" s="1">
        <v>0</v>
      </c>
      <c r="AT54" s="1">
        <v>286</v>
      </c>
      <c r="AU54" s="1">
        <v>36.013986013985999</v>
      </c>
      <c r="AV54" s="1">
        <v>23.426573426573398</v>
      </c>
      <c r="AW54" s="1">
        <v>0.34965034965034902</v>
      </c>
      <c r="AX54" s="1">
        <v>2.4475524475524399</v>
      </c>
      <c r="AY54" s="1">
        <v>37.062937062937003</v>
      </c>
      <c r="AZ54" s="1">
        <v>34.965034965034903</v>
      </c>
      <c r="BA54" s="1">
        <v>6</v>
      </c>
      <c r="BB54" s="1" t="s">
        <v>128</v>
      </c>
      <c r="BC54" s="1" t="s">
        <v>129</v>
      </c>
      <c r="BD54" s="1" t="s">
        <v>842</v>
      </c>
      <c r="BE54" s="1" t="s">
        <v>552</v>
      </c>
      <c r="BF54" s="1" t="s">
        <v>146</v>
      </c>
      <c r="BG54" s="1" t="s">
        <v>124</v>
      </c>
      <c r="BH54" s="1" t="s">
        <v>135</v>
      </c>
      <c r="BI54" s="1" t="s">
        <v>843</v>
      </c>
      <c r="BJ54" s="1" t="s">
        <v>158</v>
      </c>
      <c r="BK54" s="1">
        <v>90</v>
      </c>
      <c r="BL54" s="1" t="s">
        <v>127</v>
      </c>
      <c r="BM54" s="1">
        <v>30</v>
      </c>
      <c r="BN54" s="1">
        <v>15</v>
      </c>
      <c r="BO54" s="1">
        <v>5</v>
      </c>
      <c r="BP54" s="1">
        <v>0</v>
      </c>
      <c r="BQ54" s="1">
        <v>50</v>
      </c>
      <c r="BT54" s="1">
        <v>5</v>
      </c>
      <c r="BU54" s="1">
        <v>0</v>
      </c>
      <c r="BV54" s="1">
        <v>70</v>
      </c>
      <c r="BW54" s="1">
        <v>15</v>
      </c>
      <c r="BX54" s="1">
        <v>5</v>
      </c>
      <c r="BY54" s="1" t="s">
        <v>228</v>
      </c>
      <c r="BZ54" s="1" t="s">
        <v>111</v>
      </c>
      <c r="CA54" s="1" t="s">
        <v>228</v>
      </c>
      <c r="CB54" s="1" t="s">
        <v>228</v>
      </c>
      <c r="CC54" s="1" t="s">
        <v>111</v>
      </c>
      <c r="CD54" s="1" t="s">
        <v>228</v>
      </c>
      <c r="CE54" s="1" t="s">
        <v>104</v>
      </c>
      <c r="CF54" s="1" t="s">
        <v>228</v>
      </c>
      <c r="CH54" s="1" t="s">
        <v>228</v>
      </c>
      <c r="CJ54" s="1" t="s">
        <v>228</v>
      </c>
      <c r="CK54" s="1" t="s">
        <v>103</v>
      </c>
      <c r="CL54" s="1" t="s">
        <v>228</v>
      </c>
      <c r="CO54" s="1" t="s">
        <v>844</v>
      </c>
      <c r="CP54" s="1" t="s">
        <v>845</v>
      </c>
      <c r="CQ54" s="1" t="s">
        <v>132</v>
      </c>
      <c r="CS54" s="1" t="s">
        <v>846</v>
      </c>
    </row>
    <row r="55" spans="1:97" ht="12.6" customHeight="1" x14ac:dyDescent="0.2">
      <c r="A55" s="1" t="s">
        <v>161</v>
      </c>
      <c r="B55" s="1" t="s">
        <v>89</v>
      </c>
      <c r="C55" s="1" t="s">
        <v>90</v>
      </c>
      <c r="D55" s="1" t="s">
        <v>162</v>
      </c>
      <c r="E55" s="1" t="s">
        <v>172</v>
      </c>
      <c r="F55" s="1" t="s">
        <v>847</v>
      </c>
      <c r="G55" s="8">
        <v>39.102643</v>
      </c>
      <c r="H55" s="9">
        <v>-77.569197000000003</v>
      </c>
      <c r="I55" s="3" t="s">
        <v>848</v>
      </c>
      <c r="J55" s="2">
        <v>45038</v>
      </c>
      <c r="K55" s="1">
        <v>5</v>
      </c>
      <c r="L55" s="1" t="s">
        <v>244</v>
      </c>
      <c r="M55" s="1" t="s">
        <v>838</v>
      </c>
      <c r="P55" s="1">
        <v>8</v>
      </c>
      <c r="Q55" s="1" t="s">
        <v>122</v>
      </c>
      <c r="R55" s="1" t="s">
        <v>766</v>
      </c>
      <c r="S55" s="1" t="s">
        <v>173</v>
      </c>
      <c r="T55" s="1">
        <v>90</v>
      </c>
      <c r="X55" s="1" t="s">
        <v>849</v>
      </c>
      <c r="Y55" s="1">
        <v>0</v>
      </c>
      <c r="Z55" s="1">
        <v>1</v>
      </c>
      <c r="AA55" s="1">
        <v>0</v>
      </c>
      <c r="AB55" s="1">
        <v>1</v>
      </c>
      <c r="AC55" s="1">
        <v>0</v>
      </c>
      <c r="AD55" s="1">
        <v>0</v>
      </c>
      <c r="AE55" s="1">
        <v>0</v>
      </c>
      <c r="AF55" s="1">
        <v>8</v>
      </c>
      <c r="AG55" s="1">
        <v>0</v>
      </c>
      <c r="AH55" s="1">
        <v>1</v>
      </c>
      <c r="AI55" s="1">
        <v>22</v>
      </c>
      <c r="AJ55" s="1">
        <v>4</v>
      </c>
      <c r="AK55" s="1">
        <v>3</v>
      </c>
      <c r="AL55" s="1">
        <v>92</v>
      </c>
      <c r="AM55" s="1">
        <v>494</v>
      </c>
      <c r="AN55" s="1">
        <v>0</v>
      </c>
      <c r="AO55" s="1">
        <v>0</v>
      </c>
      <c r="AP55" s="1">
        <v>0</v>
      </c>
      <c r="AQ55" s="1">
        <v>2</v>
      </c>
      <c r="AT55" s="1">
        <v>628</v>
      </c>
      <c r="AU55" s="1">
        <v>1.9108280254776999</v>
      </c>
      <c r="AV55" s="1">
        <v>3.5031847133757901</v>
      </c>
      <c r="AW55" s="1">
        <v>0</v>
      </c>
      <c r="AX55" s="1">
        <v>0.47770700636942598</v>
      </c>
      <c r="AY55" s="1">
        <v>93.789808917197405</v>
      </c>
      <c r="AZ55" s="1">
        <v>0.63694267515923497</v>
      </c>
      <c r="BA55" s="1">
        <v>6</v>
      </c>
      <c r="BB55" s="1" t="s">
        <v>128</v>
      </c>
      <c r="BC55" s="1" t="s">
        <v>129</v>
      </c>
      <c r="BD55" s="1" t="s">
        <v>124</v>
      </c>
      <c r="BE55" s="1" t="s">
        <v>544</v>
      </c>
      <c r="BF55" s="1" t="s">
        <v>146</v>
      </c>
      <c r="BG55" s="1" t="s">
        <v>124</v>
      </c>
      <c r="BH55" s="1" t="s">
        <v>135</v>
      </c>
      <c r="BI55" s="1" t="s">
        <v>850</v>
      </c>
      <c r="BJ55" s="1" t="s">
        <v>98</v>
      </c>
      <c r="BK55" s="1">
        <v>70</v>
      </c>
      <c r="BL55" s="1" t="s">
        <v>127</v>
      </c>
      <c r="BY55" s="1" t="s">
        <v>228</v>
      </c>
      <c r="BZ55" s="1" t="s">
        <v>111</v>
      </c>
      <c r="CA55" s="1" t="s">
        <v>228</v>
      </c>
      <c r="CB55" s="1" t="s">
        <v>228</v>
      </c>
      <c r="CC55" s="1" t="s">
        <v>111</v>
      </c>
      <c r="CD55" s="1" t="s">
        <v>228</v>
      </c>
      <c r="CE55" s="1" t="s">
        <v>103</v>
      </c>
      <c r="CF55" s="1" t="s">
        <v>228</v>
      </c>
      <c r="CH55" s="1" t="s">
        <v>228</v>
      </c>
      <c r="CJ55" s="1" t="s">
        <v>228</v>
      </c>
      <c r="CK55" s="1" t="s">
        <v>104</v>
      </c>
      <c r="CL55" s="1" t="s">
        <v>228</v>
      </c>
      <c r="CO55" s="1" t="s">
        <v>851</v>
      </c>
      <c r="CP55" s="1" t="s">
        <v>852</v>
      </c>
      <c r="CQ55" s="1" t="s">
        <v>132</v>
      </c>
      <c r="CR55" s="1" t="s">
        <v>853</v>
      </c>
      <c r="CS55" s="1" t="s">
        <v>854</v>
      </c>
    </row>
    <row r="56" spans="1:97" ht="12.6" customHeight="1" thickBot="1" x14ac:dyDescent="0.25">
      <c r="A56" s="1" t="s">
        <v>161</v>
      </c>
      <c r="B56" s="1" t="s">
        <v>89</v>
      </c>
      <c r="C56" s="1" t="s">
        <v>90</v>
      </c>
      <c r="D56" s="1" t="s">
        <v>162</v>
      </c>
      <c r="E56" s="1" t="s">
        <v>172</v>
      </c>
      <c r="F56" s="1" t="s">
        <v>847</v>
      </c>
      <c r="G56" s="10">
        <v>39.102643</v>
      </c>
      <c r="H56" s="11">
        <v>-77.569197000000003</v>
      </c>
      <c r="I56" s="3" t="s">
        <v>848</v>
      </c>
      <c r="J56" s="2">
        <v>45214</v>
      </c>
      <c r="K56" s="1">
        <v>4</v>
      </c>
      <c r="L56" s="1" t="s">
        <v>244</v>
      </c>
      <c r="M56" s="1" t="s">
        <v>838</v>
      </c>
      <c r="O56" s="1">
        <v>15</v>
      </c>
      <c r="P56" s="1">
        <v>4</v>
      </c>
      <c r="Q56" s="1" t="s">
        <v>122</v>
      </c>
      <c r="R56" s="1" t="s">
        <v>855</v>
      </c>
      <c r="S56" s="1" t="s">
        <v>441</v>
      </c>
      <c r="T56" s="1">
        <v>90</v>
      </c>
      <c r="X56" s="1" t="s">
        <v>856</v>
      </c>
      <c r="Y56" s="1">
        <v>2</v>
      </c>
      <c r="Z56" s="1">
        <v>82</v>
      </c>
      <c r="AA56" s="1">
        <v>0</v>
      </c>
      <c r="AB56" s="1">
        <v>1</v>
      </c>
      <c r="AC56" s="1">
        <v>0</v>
      </c>
      <c r="AD56" s="1">
        <v>0</v>
      </c>
      <c r="AE56" s="1">
        <v>0</v>
      </c>
      <c r="AF56" s="1">
        <v>0</v>
      </c>
      <c r="AG56" s="1">
        <v>0</v>
      </c>
      <c r="AH56" s="1">
        <v>0</v>
      </c>
      <c r="AI56" s="1">
        <v>55</v>
      </c>
      <c r="AJ56" s="1">
        <v>33</v>
      </c>
      <c r="AK56" s="1">
        <v>21</v>
      </c>
      <c r="AL56" s="1">
        <v>21</v>
      </c>
      <c r="AM56" s="1">
        <v>1</v>
      </c>
      <c r="AN56" s="1">
        <v>1</v>
      </c>
      <c r="AO56" s="1">
        <v>0</v>
      </c>
      <c r="AP56" s="1">
        <v>0</v>
      </c>
      <c r="AQ56" s="1">
        <v>1</v>
      </c>
      <c r="AR56" s="1">
        <v>0</v>
      </c>
      <c r="AT56" s="1">
        <v>218</v>
      </c>
      <c r="AU56" s="1">
        <v>15.137614678899</v>
      </c>
      <c r="AV56" s="1">
        <v>25.2293577981651</v>
      </c>
      <c r="AW56" s="1">
        <v>0</v>
      </c>
      <c r="AX56" s="1">
        <v>9.6330275229357802</v>
      </c>
      <c r="AY56" s="1">
        <v>49.082568807339399</v>
      </c>
      <c r="AZ56" s="1">
        <v>39.449541284403601</v>
      </c>
      <c r="BA56" s="1">
        <v>6</v>
      </c>
      <c r="BB56" s="1" t="s">
        <v>128</v>
      </c>
      <c r="BC56" s="1" t="s">
        <v>129</v>
      </c>
      <c r="BD56" s="1" t="s">
        <v>124</v>
      </c>
      <c r="BE56" s="1" t="s">
        <v>857</v>
      </c>
      <c r="BF56" s="1" t="s">
        <v>146</v>
      </c>
      <c r="BG56" s="1" t="s">
        <v>858</v>
      </c>
      <c r="BH56" s="1" t="s">
        <v>135</v>
      </c>
      <c r="BI56" s="1" t="s">
        <v>249</v>
      </c>
      <c r="BJ56" s="1" t="s">
        <v>158</v>
      </c>
      <c r="BL56" s="1" t="s">
        <v>132</v>
      </c>
      <c r="BY56" s="1" t="s">
        <v>228</v>
      </c>
      <c r="BZ56" s="1" t="s">
        <v>111</v>
      </c>
      <c r="CA56" s="1" t="s">
        <v>228</v>
      </c>
      <c r="CB56" s="1" t="s">
        <v>228</v>
      </c>
      <c r="CC56" s="1" t="s">
        <v>111</v>
      </c>
      <c r="CD56" s="1" t="s">
        <v>228</v>
      </c>
      <c r="CE56" s="1" t="s">
        <v>104</v>
      </c>
      <c r="CF56" s="1" t="s">
        <v>228</v>
      </c>
      <c r="CG56" s="1" t="s">
        <v>228</v>
      </c>
      <c r="CH56" s="1" t="s">
        <v>228</v>
      </c>
      <c r="CJ56" s="1" t="s">
        <v>228</v>
      </c>
      <c r="CK56" s="1" t="s">
        <v>104</v>
      </c>
      <c r="CL56" s="1" t="s">
        <v>228</v>
      </c>
      <c r="CO56" s="1" t="s">
        <v>859</v>
      </c>
      <c r="CP56" s="1" t="s">
        <v>860</v>
      </c>
      <c r="CQ56" s="1" t="s">
        <v>132</v>
      </c>
      <c r="CS56" s="1" t="s">
        <v>861</v>
      </c>
    </row>
    <row r="57" spans="1:97" ht="12.6" customHeight="1" x14ac:dyDescent="0.2">
      <c r="A57" s="1" t="s">
        <v>161</v>
      </c>
      <c r="B57" s="1" t="s">
        <v>89</v>
      </c>
      <c r="C57" s="1" t="s">
        <v>90</v>
      </c>
      <c r="D57" s="1" t="s">
        <v>162</v>
      </c>
      <c r="E57" s="1" t="s">
        <v>172</v>
      </c>
      <c r="F57" s="1" t="s">
        <v>862</v>
      </c>
      <c r="G57" s="8">
        <v>39.101565000000001</v>
      </c>
      <c r="H57" s="9">
        <v>-77.580112</v>
      </c>
      <c r="I57" s="3" t="s">
        <v>863</v>
      </c>
      <c r="J57" s="2">
        <v>45032</v>
      </c>
      <c r="K57" s="1">
        <v>5</v>
      </c>
      <c r="L57" s="1" t="s">
        <v>244</v>
      </c>
      <c r="M57" s="1" t="s">
        <v>864</v>
      </c>
      <c r="O57" s="1">
        <v>8</v>
      </c>
      <c r="P57" s="1">
        <v>3.5</v>
      </c>
      <c r="Q57" s="1" t="s">
        <v>122</v>
      </c>
      <c r="R57" s="1" t="s">
        <v>865</v>
      </c>
      <c r="S57" s="1" t="s">
        <v>163</v>
      </c>
      <c r="T57" s="1">
        <v>90</v>
      </c>
      <c r="X57" s="1" t="s">
        <v>866</v>
      </c>
      <c r="Y57" s="1">
        <v>1</v>
      </c>
      <c r="Z57" s="1">
        <v>2</v>
      </c>
      <c r="AA57" s="1">
        <v>0</v>
      </c>
      <c r="AB57" s="1">
        <v>1</v>
      </c>
      <c r="AC57" s="1">
        <v>1</v>
      </c>
      <c r="AD57" s="1">
        <v>8</v>
      </c>
      <c r="AE57" s="1">
        <v>4</v>
      </c>
      <c r="AF57" s="1">
        <v>9</v>
      </c>
      <c r="AG57" s="1">
        <v>1</v>
      </c>
      <c r="AH57" s="1">
        <v>0</v>
      </c>
      <c r="AI57" s="1">
        <v>7</v>
      </c>
      <c r="AJ57" s="1">
        <v>3</v>
      </c>
      <c r="AK57" s="1">
        <v>22</v>
      </c>
      <c r="AL57" s="1">
        <v>138</v>
      </c>
      <c r="AM57" s="1">
        <v>25</v>
      </c>
      <c r="AN57" s="1">
        <v>0</v>
      </c>
      <c r="AO57" s="1">
        <v>0</v>
      </c>
      <c r="AP57" s="1">
        <v>1</v>
      </c>
      <c r="AQ57" s="1">
        <v>0</v>
      </c>
      <c r="AR57" s="1">
        <v>1</v>
      </c>
      <c r="AS57" s="1" t="s">
        <v>867</v>
      </c>
      <c r="AT57" s="1">
        <v>224</v>
      </c>
      <c r="AU57" s="1">
        <v>7.1428571428571397</v>
      </c>
      <c r="AV57" s="1">
        <v>3.125</v>
      </c>
      <c r="AW57" s="1">
        <v>0.44642857142857101</v>
      </c>
      <c r="AX57" s="1">
        <v>9.8214285714285694</v>
      </c>
      <c r="AY57" s="1">
        <v>79.017857142857096</v>
      </c>
      <c r="AZ57" s="1">
        <v>6.25</v>
      </c>
      <c r="BA57" s="1">
        <v>6</v>
      </c>
      <c r="BB57" s="1" t="s">
        <v>128</v>
      </c>
      <c r="BC57" s="1" t="s">
        <v>129</v>
      </c>
      <c r="BD57" s="1" t="s">
        <v>868</v>
      </c>
      <c r="BE57" s="1" t="s">
        <v>138</v>
      </c>
      <c r="BF57" s="1" t="s">
        <v>869</v>
      </c>
      <c r="BG57" s="1" t="s">
        <v>124</v>
      </c>
      <c r="BH57" s="1" t="s">
        <v>135</v>
      </c>
      <c r="BI57" s="1" t="s">
        <v>870</v>
      </c>
      <c r="BJ57" s="1" t="s">
        <v>158</v>
      </c>
      <c r="BK57" s="1">
        <v>100</v>
      </c>
      <c r="BL57" s="1" t="s">
        <v>127</v>
      </c>
      <c r="BM57" s="1">
        <v>50</v>
      </c>
      <c r="BN57" s="1">
        <v>20</v>
      </c>
      <c r="BO57" s="1">
        <v>20</v>
      </c>
      <c r="BP57" s="1">
        <v>5</v>
      </c>
      <c r="BQ57" s="1">
        <v>5</v>
      </c>
      <c r="BR57" s="1">
        <v>0</v>
      </c>
      <c r="BT57" s="1">
        <v>5</v>
      </c>
      <c r="BU57" s="1">
        <v>5</v>
      </c>
      <c r="BV57" s="1">
        <v>40</v>
      </c>
      <c r="BW57" s="1">
        <v>50</v>
      </c>
      <c r="BX57" s="1">
        <v>0</v>
      </c>
      <c r="BY57" s="1" t="s">
        <v>228</v>
      </c>
      <c r="BZ57" s="1" t="s">
        <v>103</v>
      </c>
      <c r="CA57" s="1" t="s">
        <v>228</v>
      </c>
      <c r="CB57" s="1" t="s">
        <v>228</v>
      </c>
      <c r="CC57" s="1" t="s">
        <v>103</v>
      </c>
      <c r="CD57" s="1" t="s">
        <v>228</v>
      </c>
      <c r="CE57" s="1" t="s">
        <v>228</v>
      </c>
      <c r="CF57" s="1" t="s">
        <v>228</v>
      </c>
      <c r="CH57" s="1" t="s">
        <v>228</v>
      </c>
      <c r="CJ57" s="1" t="s">
        <v>228</v>
      </c>
      <c r="CK57" s="1" t="s">
        <v>103</v>
      </c>
      <c r="CL57" s="1" t="s">
        <v>228</v>
      </c>
      <c r="CO57" s="1" t="s">
        <v>871</v>
      </c>
      <c r="CP57" s="1" t="s">
        <v>872</v>
      </c>
      <c r="CQ57" s="1" t="s">
        <v>132</v>
      </c>
      <c r="CR57" s="1" t="s">
        <v>873</v>
      </c>
      <c r="CS57" s="1" t="s">
        <v>874</v>
      </c>
    </row>
    <row r="58" spans="1:97" ht="12.6" customHeight="1" thickBot="1" x14ac:dyDescent="0.25">
      <c r="A58" s="1" t="s">
        <v>161</v>
      </c>
      <c r="B58" s="1" t="s">
        <v>89</v>
      </c>
      <c r="C58" s="1" t="s">
        <v>90</v>
      </c>
      <c r="D58" s="1" t="s">
        <v>162</v>
      </c>
      <c r="E58" s="1" t="s">
        <v>172</v>
      </c>
      <c r="F58" s="1" t="s">
        <v>862</v>
      </c>
      <c r="G58" s="10">
        <v>39.101565000000001</v>
      </c>
      <c r="H58" s="11">
        <v>-77.580112</v>
      </c>
      <c r="I58" s="3" t="s">
        <v>863</v>
      </c>
      <c r="J58" s="2">
        <v>45202</v>
      </c>
      <c r="K58" s="1">
        <v>6</v>
      </c>
      <c r="L58" s="1" t="s">
        <v>244</v>
      </c>
      <c r="M58" s="1" t="s">
        <v>864</v>
      </c>
      <c r="O58" s="1">
        <v>8</v>
      </c>
      <c r="P58" s="1">
        <v>3</v>
      </c>
      <c r="Q58" s="1" t="s">
        <v>214</v>
      </c>
      <c r="R58" s="1" t="s">
        <v>450</v>
      </c>
      <c r="S58" s="1" t="s">
        <v>875</v>
      </c>
      <c r="T58" s="1">
        <v>90</v>
      </c>
      <c r="U58" s="1">
        <v>90</v>
      </c>
      <c r="X58" s="1" t="s">
        <v>876</v>
      </c>
      <c r="Y58" s="1">
        <v>27</v>
      </c>
      <c r="Z58" s="1">
        <v>63</v>
      </c>
      <c r="AA58" s="1">
        <v>0</v>
      </c>
      <c r="AB58" s="1">
        <v>4</v>
      </c>
      <c r="AC58" s="1">
        <v>1</v>
      </c>
      <c r="AD58" s="1">
        <v>3</v>
      </c>
      <c r="AE58" s="1">
        <v>0</v>
      </c>
      <c r="AF58" s="1">
        <v>0</v>
      </c>
      <c r="AG58" s="1">
        <v>15</v>
      </c>
      <c r="AH58" s="1">
        <v>1</v>
      </c>
      <c r="AI58" s="1">
        <v>46</v>
      </c>
      <c r="AJ58" s="1">
        <v>115</v>
      </c>
      <c r="AK58" s="1">
        <v>91</v>
      </c>
      <c r="AL58" s="1">
        <v>9</v>
      </c>
      <c r="AM58" s="1">
        <v>4</v>
      </c>
      <c r="AN58" s="1">
        <v>0</v>
      </c>
      <c r="AO58" s="1">
        <v>0</v>
      </c>
      <c r="AP58" s="1">
        <v>0</v>
      </c>
      <c r="AQ58" s="1">
        <v>1</v>
      </c>
      <c r="AR58" s="1">
        <v>1</v>
      </c>
      <c r="AS58" s="1" t="s">
        <v>867</v>
      </c>
      <c r="AT58" s="1">
        <v>381</v>
      </c>
      <c r="AU58" s="1">
        <v>30.1837270341207</v>
      </c>
      <c r="AV58" s="1">
        <v>12.073490813648201</v>
      </c>
      <c r="AW58" s="1">
        <v>0</v>
      </c>
      <c r="AX58" s="1">
        <v>23.8845144356955</v>
      </c>
      <c r="AY58" s="1">
        <v>32.283464566929098</v>
      </c>
      <c r="AZ58" s="1">
        <v>25.984251968503902</v>
      </c>
      <c r="BA58" s="1">
        <v>9</v>
      </c>
      <c r="BB58" s="1" t="s">
        <v>167</v>
      </c>
      <c r="BC58" s="1" t="s">
        <v>129</v>
      </c>
      <c r="BD58" s="1" t="s">
        <v>877</v>
      </c>
      <c r="BE58" s="1" t="s">
        <v>138</v>
      </c>
      <c r="BF58" s="1" t="s">
        <v>434</v>
      </c>
      <c r="BG58" s="1" t="s">
        <v>124</v>
      </c>
      <c r="BH58" s="1" t="s">
        <v>135</v>
      </c>
      <c r="BI58" s="1" t="s">
        <v>156</v>
      </c>
      <c r="BJ58" s="1" t="s">
        <v>98</v>
      </c>
      <c r="BK58" s="1">
        <v>5</v>
      </c>
      <c r="BL58" s="1" t="s">
        <v>127</v>
      </c>
      <c r="BM58" s="1">
        <v>50</v>
      </c>
      <c r="BN58" s="1">
        <v>25</v>
      </c>
      <c r="BO58" s="1">
        <v>15</v>
      </c>
      <c r="BP58" s="1">
        <v>5</v>
      </c>
      <c r="BQ58" s="1">
        <v>5</v>
      </c>
      <c r="BR58" s="1">
        <v>0</v>
      </c>
      <c r="BT58" s="1">
        <v>5</v>
      </c>
      <c r="BU58" s="1">
        <v>5</v>
      </c>
      <c r="BV58" s="1">
        <v>40</v>
      </c>
      <c r="BW58" s="1">
        <v>50</v>
      </c>
      <c r="BX58" s="1">
        <v>0</v>
      </c>
      <c r="BY58" s="1" t="s">
        <v>228</v>
      </c>
      <c r="BZ58" s="1" t="s">
        <v>103</v>
      </c>
      <c r="CA58" s="1" t="s">
        <v>228</v>
      </c>
      <c r="CB58" s="1" t="s">
        <v>228</v>
      </c>
      <c r="CC58" s="1" t="s">
        <v>103</v>
      </c>
      <c r="CD58" s="1" t="s">
        <v>228</v>
      </c>
      <c r="CE58" s="1" t="s">
        <v>228</v>
      </c>
      <c r="CF58" s="1" t="s">
        <v>228</v>
      </c>
      <c r="CG58" s="1" t="s">
        <v>228</v>
      </c>
      <c r="CH58" s="1" t="s">
        <v>228</v>
      </c>
      <c r="CI58" s="1" t="s">
        <v>228</v>
      </c>
      <c r="CJ58" s="1" t="s">
        <v>228</v>
      </c>
      <c r="CK58" s="1" t="s">
        <v>103</v>
      </c>
      <c r="CL58" s="1" t="s">
        <v>228</v>
      </c>
      <c r="CO58" s="1" t="s">
        <v>424</v>
      </c>
      <c r="CP58" s="1" t="s">
        <v>878</v>
      </c>
      <c r="CQ58" s="1" t="s">
        <v>127</v>
      </c>
      <c r="CR58" s="1" t="s">
        <v>879</v>
      </c>
      <c r="CS58" s="1" t="s">
        <v>880</v>
      </c>
    </row>
    <row r="59" spans="1:97" ht="12.6" customHeight="1" x14ac:dyDescent="0.2">
      <c r="A59" s="1" t="s">
        <v>693</v>
      </c>
      <c r="B59" s="1" t="s">
        <v>89</v>
      </c>
      <c r="C59" s="1" t="s">
        <v>90</v>
      </c>
      <c r="D59" s="1" t="s">
        <v>162</v>
      </c>
      <c r="E59" s="1" t="s">
        <v>250</v>
      </c>
      <c r="F59" s="1" t="s">
        <v>881</v>
      </c>
      <c r="G59" s="8">
        <v>38.963979000000002</v>
      </c>
      <c r="H59" s="9">
        <v>-77.559416999999996</v>
      </c>
      <c r="I59" s="1" t="s">
        <v>882</v>
      </c>
      <c r="J59" s="2">
        <v>45031</v>
      </c>
      <c r="K59" s="1">
        <v>7</v>
      </c>
      <c r="L59" s="1" t="s">
        <v>244</v>
      </c>
      <c r="M59" s="1" t="s">
        <v>203</v>
      </c>
      <c r="O59" s="1">
        <v>11</v>
      </c>
      <c r="P59" s="1">
        <v>16</v>
      </c>
      <c r="Q59" s="1" t="s">
        <v>214</v>
      </c>
      <c r="R59" s="1" t="s">
        <v>883</v>
      </c>
      <c r="S59" s="1" t="s">
        <v>884</v>
      </c>
      <c r="T59" s="1">
        <v>90</v>
      </c>
      <c r="U59" s="1">
        <v>90</v>
      </c>
      <c r="V59" s="1">
        <v>90</v>
      </c>
      <c r="W59" s="1">
        <v>90</v>
      </c>
      <c r="X59" s="1" t="s">
        <v>885</v>
      </c>
      <c r="Y59" s="1">
        <v>0</v>
      </c>
      <c r="Z59" s="1">
        <v>2</v>
      </c>
      <c r="AA59" s="1">
        <v>0</v>
      </c>
      <c r="AB59" s="1">
        <v>0</v>
      </c>
      <c r="AC59" s="1">
        <v>0</v>
      </c>
      <c r="AD59" s="1">
        <v>2</v>
      </c>
      <c r="AE59" s="1">
        <v>1</v>
      </c>
      <c r="AF59" s="1">
        <v>2</v>
      </c>
      <c r="AG59" s="1">
        <v>1</v>
      </c>
      <c r="AH59" s="1">
        <v>0</v>
      </c>
      <c r="AI59" s="1">
        <v>57</v>
      </c>
      <c r="AJ59" s="1">
        <v>0</v>
      </c>
      <c r="AK59" s="1">
        <v>62</v>
      </c>
      <c r="AL59" s="1">
        <v>159</v>
      </c>
      <c r="AM59" s="1">
        <v>0</v>
      </c>
      <c r="AN59" s="1">
        <v>1</v>
      </c>
      <c r="AO59" s="1">
        <v>1</v>
      </c>
      <c r="AP59" s="1">
        <v>0</v>
      </c>
      <c r="AQ59" s="1">
        <v>0</v>
      </c>
      <c r="AR59" s="1">
        <v>0</v>
      </c>
      <c r="AT59" s="1">
        <v>288</v>
      </c>
      <c r="AU59" s="1">
        <v>1.0416666666666601</v>
      </c>
      <c r="AV59" s="1">
        <v>19.7916666666666</v>
      </c>
      <c r="AW59" s="1">
        <v>0</v>
      </c>
      <c r="AX59" s="1">
        <v>21.5277777777777</v>
      </c>
      <c r="AY59" s="1">
        <v>56.9444444444444</v>
      </c>
      <c r="AZ59" s="1">
        <v>1.7361111111111101</v>
      </c>
      <c r="BA59" s="1">
        <v>8</v>
      </c>
      <c r="BB59" s="1" t="s">
        <v>886</v>
      </c>
      <c r="BC59" s="1" t="s">
        <v>178</v>
      </c>
      <c r="BD59" s="1" t="s">
        <v>124</v>
      </c>
      <c r="BE59" s="1" t="s">
        <v>138</v>
      </c>
      <c r="BF59" s="1" t="s">
        <v>434</v>
      </c>
      <c r="BG59" s="1" t="s">
        <v>139</v>
      </c>
      <c r="BH59" s="1" t="s">
        <v>140</v>
      </c>
      <c r="BI59" s="1" t="s">
        <v>141</v>
      </c>
      <c r="BJ59" s="1" t="s">
        <v>131</v>
      </c>
      <c r="BK59" s="1">
        <v>15</v>
      </c>
      <c r="BL59" s="1" t="s">
        <v>142</v>
      </c>
      <c r="BM59" s="1">
        <v>50</v>
      </c>
      <c r="BN59" s="1">
        <v>25</v>
      </c>
      <c r="BO59" s="1">
        <v>25</v>
      </c>
      <c r="BP59" s="1">
        <v>0</v>
      </c>
      <c r="BQ59" s="1">
        <v>0</v>
      </c>
      <c r="BR59" s="1">
        <v>0</v>
      </c>
      <c r="BT59" s="1">
        <v>0</v>
      </c>
      <c r="BU59" s="1">
        <v>10</v>
      </c>
      <c r="BV59" s="1">
        <v>10</v>
      </c>
      <c r="BW59" s="1">
        <v>80</v>
      </c>
      <c r="BX59" s="1">
        <v>0</v>
      </c>
      <c r="BY59" s="1" t="s">
        <v>124</v>
      </c>
      <c r="BZ59" s="1" t="s">
        <v>132</v>
      </c>
      <c r="CA59" s="1" t="s">
        <v>124</v>
      </c>
      <c r="CB59" s="1" t="s">
        <v>124</v>
      </c>
      <c r="CC59" s="1" t="s">
        <v>124</v>
      </c>
      <c r="CD59" s="1" t="s">
        <v>124</v>
      </c>
      <c r="CE59" s="1" t="s">
        <v>132</v>
      </c>
      <c r="CF59" s="1" t="s">
        <v>124</v>
      </c>
      <c r="CH59" s="1" t="s">
        <v>142</v>
      </c>
      <c r="CI59" s="1" t="s">
        <v>887</v>
      </c>
      <c r="CJ59" s="1" t="s">
        <v>124</v>
      </c>
      <c r="CK59" s="1" t="s">
        <v>142</v>
      </c>
      <c r="CL59" s="1" t="s">
        <v>124</v>
      </c>
      <c r="CM59" s="1" t="s">
        <v>124</v>
      </c>
      <c r="CO59" s="1" t="s">
        <v>888</v>
      </c>
      <c r="CP59" s="1" t="s">
        <v>889</v>
      </c>
      <c r="CQ59" s="1" t="s">
        <v>142</v>
      </c>
      <c r="CR59" s="1" t="s">
        <v>890</v>
      </c>
      <c r="CS59" s="1" t="s">
        <v>891</v>
      </c>
    </row>
    <row r="60" spans="1:97" ht="12.6" customHeight="1" thickBot="1" x14ac:dyDescent="0.25">
      <c r="A60" s="1" t="s">
        <v>693</v>
      </c>
      <c r="B60" s="1" t="s">
        <v>89</v>
      </c>
      <c r="C60" s="1" t="s">
        <v>90</v>
      </c>
      <c r="D60" s="1" t="s">
        <v>162</v>
      </c>
      <c r="E60" s="1" t="s">
        <v>250</v>
      </c>
      <c r="F60" s="1" t="s">
        <v>881</v>
      </c>
      <c r="G60" s="10">
        <v>38.963979000000002</v>
      </c>
      <c r="H60" s="11">
        <v>-77.559416999999996</v>
      </c>
      <c r="I60" s="1" t="s">
        <v>882</v>
      </c>
      <c r="J60" s="2">
        <v>45207</v>
      </c>
      <c r="K60" s="1">
        <v>10</v>
      </c>
      <c r="L60" s="1" t="s">
        <v>244</v>
      </c>
      <c r="M60" s="1" t="s">
        <v>203</v>
      </c>
      <c r="O60" s="1">
        <v>11</v>
      </c>
      <c r="P60" s="1">
        <v>6</v>
      </c>
      <c r="Q60" s="1" t="s">
        <v>122</v>
      </c>
      <c r="R60" s="1" t="s">
        <v>892</v>
      </c>
      <c r="S60" s="1" t="s">
        <v>893</v>
      </c>
      <c r="T60" s="1">
        <v>90</v>
      </c>
      <c r="U60" s="1">
        <v>90</v>
      </c>
      <c r="V60" s="1">
        <v>30</v>
      </c>
      <c r="Y60" s="1">
        <v>0</v>
      </c>
      <c r="Z60" s="1">
        <v>0</v>
      </c>
      <c r="AA60" s="1">
        <v>1</v>
      </c>
      <c r="AB60" s="1">
        <v>0</v>
      </c>
      <c r="AC60" s="1">
        <v>0</v>
      </c>
      <c r="AD60" s="1">
        <v>0</v>
      </c>
      <c r="AE60" s="1">
        <v>3</v>
      </c>
      <c r="AF60" s="1">
        <v>3</v>
      </c>
      <c r="AG60" s="1">
        <v>0</v>
      </c>
      <c r="AH60" s="1">
        <v>0</v>
      </c>
      <c r="AI60" s="1">
        <v>74</v>
      </c>
      <c r="AJ60" s="1">
        <v>8</v>
      </c>
      <c r="AK60" s="1">
        <v>115</v>
      </c>
      <c r="AL60" s="1">
        <v>19</v>
      </c>
      <c r="AM60" s="1">
        <v>0</v>
      </c>
      <c r="AN60" s="1">
        <v>0</v>
      </c>
      <c r="AO60" s="1">
        <v>0</v>
      </c>
      <c r="AP60" s="1">
        <v>2</v>
      </c>
      <c r="AQ60" s="1">
        <v>0</v>
      </c>
      <c r="AR60" s="1">
        <v>0</v>
      </c>
      <c r="AT60" s="1">
        <v>225</v>
      </c>
      <c r="AU60" s="1">
        <v>6.2222222222222197</v>
      </c>
      <c r="AV60" s="1">
        <v>32.8888888888888</v>
      </c>
      <c r="AW60" s="1">
        <v>0.88888888888888795</v>
      </c>
      <c r="AX60" s="1">
        <v>51.1111111111111</v>
      </c>
      <c r="AY60" s="1">
        <v>9.7777777777777697</v>
      </c>
      <c r="AZ60" s="1">
        <v>1.3333333333333299</v>
      </c>
      <c r="BA60" s="1">
        <v>8</v>
      </c>
      <c r="BB60" s="1" t="s">
        <v>894</v>
      </c>
      <c r="BC60" s="1" t="s">
        <v>129</v>
      </c>
      <c r="BD60" s="1" t="s">
        <v>145</v>
      </c>
      <c r="BE60" s="1" t="s">
        <v>117</v>
      </c>
      <c r="BF60" s="1" t="s">
        <v>895</v>
      </c>
      <c r="BG60" s="1" t="s">
        <v>100</v>
      </c>
      <c r="BH60" s="1" t="s">
        <v>108</v>
      </c>
      <c r="BI60" s="1" t="s">
        <v>896</v>
      </c>
      <c r="BJ60" s="1" t="s">
        <v>896</v>
      </c>
      <c r="BK60" s="1">
        <v>0</v>
      </c>
      <c r="BL60" s="1" t="s">
        <v>126</v>
      </c>
      <c r="BM60" s="1">
        <v>50</v>
      </c>
      <c r="BN60" s="1">
        <v>25</v>
      </c>
      <c r="BO60" s="1">
        <v>25</v>
      </c>
      <c r="BP60" s="1">
        <v>0</v>
      </c>
      <c r="BQ60" s="1">
        <v>0</v>
      </c>
      <c r="BR60" s="1">
        <v>0</v>
      </c>
      <c r="BT60" s="1">
        <v>0</v>
      </c>
      <c r="BU60" s="1">
        <v>10</v>
      </c>
      <c r="BV60" s="1">
        <v>10</v>
      </c>
      <c r="BW60" s="1">
        <v>80</v>
      </c>
      <c r="BX60" s="1">
        <v>0</v>
      </c>
      <c r="BY60" s="1" t="s">
        <v>124</v>
      </c>
      <c r="BZ60" s="1" t="s">
        <v>132</v>
      </c>
      <c r="CA60" s="1" t="s">
        <v>124</v>
      </c>
      <c r="CB60" s="1" t="s">
        <v>124</v>
      </c>
      <c r="CC60" s="1" t="s">
        <v>124</v>
      </c>
      <c r="CD60" s="1" t="s">
        <v>124</v>
      </c>
      <c r="CE60" s="1" t="s">
        <v>132</v>
      </c>
      <c r="CF60" s="1" t="s">
        <v>124</v>
      </c>
      <c r="CH60" s="1" t="s">
        <v>132</v>
      </c>
      <c r="CI60" s="1" t="s">
        <v>887</v>
      </c>
      <c r="CJ60" s="1" t="s">
        <v>124</v>
      </c>
      <c r="CK60" s="1" t="s">
        <v>124</v>
      </c>
      <c r="CL60" s="1" t="s">
        <v>124</v>
      </c>
      <c r="CM60" s="1" t="s">
        <v>132</v>
      </c>
      <c r="CN60" s="1" t="s">
        <v>435</v>
      </c>
      <c r="CO60" s="1" t="s">
        <v>424</v>
      </c>
      <c r="CP60" s="1" t="s">
        <v>897</v>
      </c>
      <c r="CQ60" s="1" t="s">
        <v>142</v>
      </c>
      <c r="CR60" s="1" t="s">
        <v>898</v>
      </c>
      <c r="CS60" s="1" t="s">
        <v>899</v>
      </c>
    </row>
    <row r="61" spans="1:97" ht="12.6" customHeight="1" x14ac:dyDescent="0.2">
      <c r="A61" s="1" t="s">
        <v>161</v>
      </c>
      <c r="B61" s="1" t="s">
        <v>89</v>
      </c>
      <c r="C61" s="1" t="s">
        <v>90</v>
      </c>
      <c r="D61" s="1" t="s">
        <v>162</v>
      </c>
      <c r="E61" s="1" t="s">
        <v>900</v>
      </c>
      <c r="F61" s="1" t="s">
        <v>901</v>
      </c>
      <c r="G61" s="8">
        <v>39.287944000000003</v>
      </c>
      <c r="H61" s="9">
        <v>-77.737975000000006</v>
      </c>
      <c r="I61" s="3" t="s">
        <v>344</v>
      </c>
      <c r="J61" s="2">
        <v>45037</v>
      </c>
      <c r="K61" s="1">
        <v>3</v>
      </c>
      <c r="L61" s="1" t="s">
        <v>244</v>
      </c>
      <c r="M61" s="1" t="s">
        <v>902</v>
      </c>
      <c r="P61" s="1">
        <v>3.5</v>
      </c>
      <c r="Q61" s="1" t="s">
        <v>214</v>
      </c>
      <c r="R61" s="1" t="s">
        <v>450</v>
      </c>
      <c r="S61" s="1" t="s">
        <v>441</v>
      </c>
      <c r="T61" s="1">
        <v>90</v>
      </c>
      <c r="U61" s="1">
        <v>60</v>
      </c>
      <c r="X61" s="1" t="s">
        <v>903</v>
      </c>
      <c r="Y61" s="1">
        <v>9</v>
      </c>
      <c r="Z61" s="1">
        <v>0</v>
      </c>
      <c r="AA61" s="1">
        <v>0</v>
      </c>
      <c r="AB61" s="1">
        <v>0</v>
      </c>
      <c r="AC61" s="1">
        <v>0</v>
      </c>
      <c r="AD61" s="1">
        <v>0</v>
      </c>
      <c r="AE61" s="1">
        <v>13</v>
      </c>
      <c r="AF61" s="1">
        <v>234</v>
      </c>
      <c r="AG61" s="1">
        <v>0</v>
      </c>
      <c r="AH61" s="1">
        <v>14</v>
      </c>
      <c r="AI61" s="1">
        <v>13</v>
      </c>
      <c r="AJ61" s="1">
        <v>21</v>
      </c>
      <c r="AK61" s="1">
        <v>12</v>
      </c>
      <c r="AL61" s="1">
        <v>29</v>
      </c>
      <c r="AM61" s="1">
        <v>0</v>
      </c>
      <c r="AN61" s="1">
        <v>3</v>
      </c>
      <c r="AO61" s="1">
        <v>0</v>
      </c>
      <c r="AP61" s="1">
        <v>0</v>
      </c>
      <c r="AQ61" s="1">
        <v>0</v>
      </c>
      <c r="AR61" s="1">
        <v>2</v>
      </c>
      <c r="AS61" s="1" t="s">
        <v>568</v>
      </c>
      <c r="AT61" s="1">
        <v>350</v>
      </c>
      <c r="AU61" s="1">
        <v>76.571428571428498</v>
      </c>
      <c r="AV61" s="1">
        <v>3.71428571428571</v>
      </c>
      <c r="AW61" s="1">
        <v>0</v>
      </c>
      <c r="AX61" s="1">
        <v>3.4285714285714199</v>
      </c>
      <c r="AY61" s="1">
        <v>10.857142857142801</v>
      </c>
      <c r="AZ61" s="1">
        <v>2.5714285714285698</v>
      </c>
      <c r="BA61" s="1">
        <v>11</v>
      </c>
      <c r="BB61" s="1" t="s">
        <v>611</v>
      </c>
      <c r="BC61" s="1" t="s">
        <v>904</v>
      </c>
      <c r="BD61" s="1" t="s">
        <v>124</v>
      </c>
      <c r="BE61" s="1" t="s">
        <v>138</v>
      </c>
      <c r="BF61" s="1" t="s">
        <v>434</v>
      </c>
      <c r="BG61" s="1" t="s">
        <v>124</v>
      </c>
      <c r="BH61" s="1" t="s">
        <v>140</v>
      </c>
      <c r="BI61" s="1" t="s">
        <v>905</v>
      </c>
      <c r="BJ61" s="1" t="s">
        <v>98</v>
      </c>
      <c r="BK61" s="1">
        <v>50</v>
      </c>
      <c r="BL61" s="1" t="s">
        <v>216</v>
      </c>
      <c r="BM61" s="1">
        <v>40</v>
      </c>
      <c r="BN61" s="1">
        <v>10</v>
      </c>
      <c r="BO61" s="1">
        <v>10</v>
      </c>
      <c r="BP61" s="1">
        <v>20</v>
      </c>
      <c r="BQ61" s="1">
        <v>20</v>
      </c>
      <c r="BT61" s="1">
        <v>10</v>
      </c>
      <c r="BU61" s="1">
        <v>10</v>
      </c>
      <c r="BV61" s="1">
        <v>20</v>
      </c>
      <c r="BW61" s="1">
        <v>60</v>
      </c>
      <c r="BY61" s="1" t="s">
        <v>228</v>
      </c>
      <c r="BZ61" s="1" t="s">
        <v>104</v>
      </c>
      <c r="CA61" s="1" t="s">
        <v>228</v>
      </c>
      <c r="CB61" s="1" t="s">
        <v>104</v>
      </c>
      <c r="CC61" s="1" t="s">
        <v>228</v>
      </c>
      <c r="CD61" s="1" t="s">
        <v>228</v>
      </c>
      <c r="CE61" s="1" t="s">
        <v>228</v>
      </c>
      <c r="CF61" s="1" t="s">
        <v>228</v>
      </c>
      <c r="CH61" s="1" t="s">
        <v>228</v>
      </c>
      <c r="CJ61" s="1" t="s">
        <v>228</v>
      </c>
      <c r="CK61" s="1" t="s">
        <v>103</v>
      </c>
      <c r="CL61" s="1" t="s">
        <v>228</v>
      </c>
      <c r="CM61" s="1" t="s">
        <v>104</v>
      </c>
      <c r="CN61" s="1" t="s">
        <v>906</v>
      </c>
      <c r="CO61" s="1" t="s">
        <v>424</v>
      </c>
      <c r="CP61" s="1" t="s">
        <v>907</v>
      </c>
      <c r="CQ61" s="1" t="s">
        <v>132</v>
      </c>
      <c r="CS61" s="1" t="s">
        <v>908</v>
      </c>
    </row>
    <row r="62" spans="1:97" ht="12.6" customHeight="1" thickBot="1" x14ac:dyDescent="0.25">
      <c r="A62" s="1" t="s">
        <v>161</v>
      </c>
      <c r="B62" s="1" t="s">
        <v>89</v>
      </c>
      <c r="C62" s="1" t="s">
        <v>90</v>
      </c>
      <c r="D62" s="1" t="s">
        <v>162</v>
      </c>
      <c r="E62" s="1" t="s">
        <v>900</v>
      </c>
      <c r="F62" s="1" t="s">
        <v>901</v>
      </c>
      <c r="G62" s="10">
        <v>39.287944000000003</v>
      </c>
      <c r="H62" s="11">
        <v>-77.737975000000006</v>
      </c>
      <c r="I62" s="3" t="s">
        <v>344</v>
      </c>
      <c r="J62" s="2">
        <v>45216</v>
      </c>
      <c r="K62" s="1">
        <v>3</v>
      </c>
      <c r="L62" s="1" t="s">
        <v>244</v>
      </c>
      <c r="M62" s="1" t="s">
        <v>428</v>
      </c>
      <c r="O62" s="1">
        <v>20</v>
      </c>
      <c r="P62" s="1">
        <v>4</v>
      </c>
      <c r="Q62" s="1" t="s">
        <v>214</v>
      </c>
      <c r="R62" s="1" t="s">
        <v>440</v>
      </c>
      <c r="S62" s="1" t="s">
        <v>909</v>
      </c>
      <c r="T62" s="1">
        <v>90</v>
      </c>
      <c r="U62" s="1">
        <v>90</v>
      </c>
      <c r="V62" s="1">
        <v>90</v>
      </c>
      <c r="W62" s="1">
        <v>9</v>
      </c>
      <c r="X62" s="1" t="s">
        <v>910</v>
      </c>
      <c r="Y62" s="1">
        <v>11</v>
      </c>
      <c r="Z62" s="1">
        <v>0</v>
      </c>
      <c r="AA62" s="1">
        <v>0</v>
      </c>
      <c r="AB62" s="1">
        <v>0</v>
      </c>
      <c r="AC62" s="1">
        <v>0</v>
      </c>
      <c r="AD62" s="1">
        <v>0</v>
      </c>
      <c r="AE62" s="1">
        <v>1</v>
      </c>
      <c r="AF62" s="1">
        <v>6</v>
      </c>
      <c r="AG62" s="1">
        <v>0</v>
      </c>
      <c r="AH62" s="1">
        <v>5</v>
      </c>
      <c r="AI62" s="1">
        <v>3</v>
      </c>
      <c r="AJ62" s="1">
        <v>1</v>
      </c>
      <c r="AK62" s="1">
        <v>14</v>
      </c>
      <c r="AL62" s="1">
        <v>2</v>
      </c>
      <c r="AM62" s="1">
        <v>0</v>
      </c>
      <c r="AN62" s="1">
        <v>7</v>
      </c>
      <c r="AO62" s="1">
        <v>2</v>
      </c>
      <c r="AP62" s="1">
        <v>1</v>
      </c>
      <c r="AQ62" s="1">
        <v>0</v>
      </c>
      <c r="AR62" s="1">
        <v>12</v>
      </c>
      <c r="AS62" s="1" t="s">
        <v>568</v>
      </c>
      <c r="AT62" s="1">
        <v>65</v>
      </c>
      <c r="AU62" s="1">
        <v>12.307692307692299</v>
      </c>
      <c r="AV62" s="1">
        <v>4.6153846153846096</v>
      </c>
      <c r="AW62" s="1">
        <v>1.5384615384615301</v>
      </c>
      <c r="AX62" s="1">
        <v>21.538461538461501</v>
      </c>
      <c r="AY62" s="1">
        <v>21.538461538461501</v>
      </c>
      <c r="AZ62" s="1">
        <v>21.538461538461501</v>
      </c>
      <c r="BA62" s="1">
        <v>6</v>
      </c>
      <c r="BB62" s="1" t="s">
        <v>128</v>
      </c>
      <c r="BC62" s="1" t="s">
        <v>911</v>
      </c>
      <c r="BD62" s="1" t="s">
        <v>736</v>
      </c>
      <c r="BE62" s="1" t="s">
        <v>912</v>
      </c>
      <c r="BF62" s="1" t="s">
        <v>434</v>
      </c>
      <c r="BG62" s="1" t="s">
        <v>124</v>
      </c>
      <c r="BH62" s="1" t="s">
        <v>135</v>
      </c>
      <c r="BI62" s="1" t="s">
        <v>124</v>
      </c>
      <c r="BL62" s="1" t="s">
        <v>216</v>
      </c>
      <c r="BM62" s="1">
        <v>40</v>
      </c>
      <c r="BN62" s="1">
        <v>10</v>
      </c>
      <c r="BO62" s="1">
        <v>10</v>
      </c>
      <c r="BP62" s="1">
        <v>20</v>
      </c>
      <c r="BQ62" s="1">
        <v>20</v>
      </c>
      <c r="BT62" s="1">
        <v>5</v>
      </c>
      <c r="BU62" s="1">
        <v>5</v>
      </c>
      <c r="BV62" s="1">
        <v>50</v>
      </c>
      <c r="BW62" s="1">
        <v>35</v>
      </c>
      <c r="BX62" s="1">
        <v>5</v>
      </c>
      <c r="BY62" s="1" t="s">
        <v>228</v>
      </c>
      <c r="BZ62" s="1" t="s">
        <v>104</v>
      </c>
      <c r="CA62" s="1" t="s">
        <v>104</v>
      </c>
      <c r="CB62" s="1" t="s">
        <v>104</v>
      </c>
      <c r="CC62" s="1" t="s">
        <v>228</v>
      </c>
      <c r="CD62" s="1" t="s">
        <v>228</v>
      </c>
      <c r="CE62" s="1" t="s">
        <v>228</v>
      </c>
      <c r="CF62" s="1" t="s">
        <v>228</v>
      </c>
      <c r="CH62" s="1" t="s">
        <v>228</v>
      </c>
      <c r="CK62" s="1" t="s">
        <v>228</v>
      </c>
      <c r="CL62" s="1" t="s">
        <v>103</v>
      </c>
      <c r="CM62" s="1" t="s">
        <v>104</v>
      </c>
      <c r="CN62" s="1" t="s">
        <v>906</v>
      </c>
      <c r="CO62" s="1" t="s">
        <v>913</v>
      </c>
      <c r="CP62" s="1" t="s">
        <v>914</v>
      </c>
      <c r="CQ62" s="1" t="s">
        <v>180</v>
      </c>
      <c r="CR62" s="1" t="s">
        <v>445</v>
      </c>
      <c r="CS62" s="1" t="s">
        <v>915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BF4B-DAAD-40CE-8A14-D756D3384AC4}">
  <dimension ref="A1:AS136"/>
  <sheetViews>
    <sheetView workbookViewId="0">
      <pane ySplit="1" topLeftCell="A38" activePane="bottomLeft" state="frozen"/>
      <selection pane="bottomLeft" activeCell="B95" sqref="B95"/>
    </sheetView>
  </sheetViews>
  <sheetFormatPr defaultColWidth="6.28515625" defaultRowHeight="11.45" customHeight="1" x14ac:dyDescent="0.2"/>
  <cols>
    <col min="1" max="1" width="9.28515625" style="7" customWidth="1"/>
    <col min="2" max="2" width="49.28515625" style="7" bestFit="1" customWidth="1"/>
    <col min="3" max="3" width="14" style="7" customWidth="1"/>
    <col min="4" max="5" width="11.28515625" style="69" customWidth="1"/>
    <col min="6" max="21" width="4.5703125" style="7" bestFit="1" customWidth="1"/>
    <col min="22" max="22" width="5.42578125" style="7" customWidth="1"/>
    <col min="23" max="23" width="12.85546875" style="7" customWidth="1"/>
    <col min="24" max="30" width="12.85546875" style="1" customWidth="1"/>
    <col min="31" max="31" width="27.5703125" style="1" customWidth="1"/>
    <col min="32" max="32" width="12.42578125" style="1" customWidth="1"/>
    <col min="33" max="33" width="22.42578125" style="1" customWidth="1"/>
    <col min="34" max="37" width="6.28515625" style="1"/>
    <col min="38" max="38" width="7.42578125" style="93" bestFit="1" customWidth="1"/>
    <col min="39" max="39" width="8.28515625" style="93" customWidth="1"/>
    <col min="40" max="16384" width="6.28515625" style="1"/>
  </cols>
  <sheetData>
    <row r="1" spans="1:40" ht="15.6" customHeight="1" x14ac:dyDescent="0.2">
      <c r="A1" s="15" t="s">
        <v>928</v>
      </c>
      <c r="B1" s="5" t="s">
        <v>252</v>
      </c>
      <c r="C1" s="1" t="s">
        <v>8</v>
      </c>
      <c r="D1" s="69" t="s">
        <v>253</v>
      </c>
      <c r="E1" s="69" t="s">
        <v>254</v>
      </c>
      <c r="F1" s="40" t="s">
        <v>255</v>
      </c>
      <c r="G1" s="59" t="s">
        <v>256</v>
      </c>
      <c r="H1" s="59" t="s">
        <v>257</v>
      </c>
      <c r="I1" s="59" t="s">
        <v>258</v>
      </c>
      <c r="J1" s="59" t="s">
        <v>259</v>
      </c>
      <c r="K1" s="59" t="s">
        <v>260</v>
      </c>
      <c r="L1" s="59" t="s">
        <v>261</v>
      </c>
      <c r="M1" s="59" t="s">
        <v>262</v>
      </c>
      <c r="N1" s="59" t="s">
        <v>263</v>
      </c>
      <c r="O1" s="59" t="s">
        <v>264</v>
      </c>
      <c r="P1" s="59" t="s">
        <v>265</v>
      </c>
      <c r="Q1" s="59" t="s">
        <v>319</v>
      </c>
      <c r="R1" s="59" t="s">
        <v>335</v>
      </c>
      <c r="S1" s="59" t="s">
        <v>342</v>
      </c>
      <c r="T1" s="59" t="s">
        <v>386</v>
      </c>
      <c r="U1" s="59" t="s">
        <v>916</v>
      </c>
      <c r="V1" s="90" t="s">
        <v>1476</v>
      </c>
      <c r="W1" s="87" t="s">
        <v>266</v>
      </c>
      <c r="X1" s="41" t="s">
        <v>267</v>
      </c>
      <c r="Y1" s="41" t="s">
        <v>320</v>
      </c>
      <c r="Z1" s="41" t="s">
        <v>338</v>
      </c>
      <c r="AA1" s="41" t="s">
        <v>341</v>
      </c>
      <c r="AB1" s="41" t="s">
        <v>387</v>
      </c>
      <c r="AC1" s="41" t="s">
        <v>929</v>
      </c>
      <c r="AD1" s="42" t="s">
        <v>1477</v>
      </c>
      <c r="AE1" s="65" t="s">
        <v>942</v>
      </c>
      <c r="AF1" s="101"/>
      <c r="AG1" s="101"/>
      <c r="AH1" s="101"/>
      <c r="AI1" s="101"/>
      <c r="AJ1" s="101"/>
      <c r="AK1" s="101"/>
      <c r="AL1" s="102" t="s">
        <v>330</v>
      </c>
      <c r="AM1" s="102" t="s">
        <v>331</v>
      </c>
      <c r="AN1" s="101" t="s">
        <v>1481</v>
      </c>
    </row>
    <row r="2" spans="1:40" ht="15.6" customHeight="1" x14ac:dyDescent="0.2">
      <c r="A2" s="15">
        <v>1</v>
      </c>
      <c r="B2" s="15" t="s">
        <v>268</v>
      </c>
      <c r="C2" s="15"/>
      <c r="D2" s="70">
        <v>39.035556</v>
      </c>
      <c r="E2" s="86">
        <v>-77.488332999999997</v>
      </c>
      <c r="F2" s="43">
        <v>6</v>
      </c>
      <c r="G2" s="15">
        <v>7</v>
      </c>
      <c r="H2" s="15">
        <v>4</v>
      </c>
      <c r="I2" s="15">
        <v>6</v>
      </c>
      <c r="J2" s="15"/>
      <c r="K2" s="15"/>
      <c r="L2" s="15"/>
      <c r="M2" s="15"/>
      <c r="N2" s="15"/>
      <c r="O2" s="15"/>
      <c r="P2" s="15"/>
      <c r="Q2" s="15"/>
      <c r="R2" s="15"/>
      <c r="S2" s="15"/>
      <c r="T2" s="15"/>
      <c r="U2" s="15"/>
      <c r="V2" s="44"/>
      <c r="W2" s="57">
        <v>6</v>
      </c>
      <c r="X2" s="63"/>
      <c r="Y2" s="63"/>
      <c r="Z2" s="63"/>
      <c r="AA2" s="63"/>
      <c r="AB2" s="63"/>
      <c r="AC2" s="63"/>
      <c r="AD2" s="64"/>
      <c r="AE2" s="65" t="s">
        <v>932</v>
      </c>
      <c r="AF2" s="101"/>
      <c r="AG2" s="101"/>
      <c r="AH2" s="101"/>
      <c r="AI2" s="101"/>
      <c r="AJ2" s="101"/>
      <c r="AK2" s="101"/>
      <c r="AL2" s="102"/>
      <c r="AM2" s="102"/>
      <c r="AN2" s="101"/>
    </row>
    <row r="3" spans="1:40" ht="15.6" customHeight="1" x14ac:dyDescent="0.2">
      <c r="A3" s="15">
        <v>2</v>
      </c>
      <c r="B3" s="15" t="s">
        <v>269</v>
      </c>
      <c r="C3" s="15" t="s">
        <v>234</v>
      </c>
      <c r="D3" s="70">
        <v>39.024158</v>
      </c>
      <c r="E3" s="86">
        <v>-77.496875000000003</v>
      </c>
      <c r="F3" s="43"/>
      <c r="G3" s="15"/>
      <c r="H3" s="15"/>
      <c r="I3" s="15"/>
      <c r="J3" s="15"/>
      <c r="K3" s="15"/>
      <c r="L3" s="15"/>
      <c r="M3" s="15"/>
      <c r="N3" s="15">
        <v>7</v>
      </c>
      <c r="O3" s="15">
        <v>7</v>
      </c>
      <c r="P3" s="15">
        <v>9</v>
      </c>
      <c r="Q3" s="15">
        <v>9</v>
      </c>
      <c r="R3" s="15">
        <v>8</v>
      </c>
      <c r="S3" s="15">
        <v>6</v>
      </c>
      <c r="T3" s="15">
        <v>8</v>
      </c>
      <c r="U3" s="15">
        <v>7</v>
      </c>
      <c r="V3" s="44">
        <v>8</v>
      </c>
      <c r="W3" s="57">
        <v>7</v>
      </c>
      <c r="X3" s="15">
        <f t="shared" ref="X3:AC3" si="0">AVERAGE(J3:P3)</f>
        <v>7.666666666666667</v>
      </c>
      <c r="Y3" s="15">
        <f t="shared" si="0"/>
        <v>8</v>
      </c>
      <c r="Z3" s="15">
        <f t="shared" si="0"/>
        <v>8</v>
      </c>
      <c r="AA3" s="15">
        <f t="shared" si="0"/>
        <v>7.666666666666667</v>
      </c>
      <c r="AB3" s="15">
        <f t="shared" si="0"/>
        <v>7.7142857142857144</v>
      </c>
      <c r="AC3" s="15">
        <f t="shared" si="0"/>
        <v>7.7142857142857144</v>
      </c>
      <c r="AD3" s="44">
        <v>7.8571428571428568</v>
      </c>
      <c r="AE3" s="65"/>
      <c r="AF3" s="101" t="s">
        <v>232</v>
      </c>
      <c r="AG3" s="101" t="s">
        <v>233</v>
      </c>
      <c r="AH3" s="101">
        <v>39.024158</v>
      </c>
      <c r="AI3" s="101">
        <v>-77.496875000000003</v>
      </c>
      <c r="AJ3" s="101" t="s">
        <v>234</v>
      </c>
      <c r="AK3" s="101">
        <v>8</v>
      </c>
      <c r="AL3" s="102">
        <f>AH3-D3</f>
        <v>0</v>
      </c>
      <c r="AM3" s="102">
        <f>AI3-E3</f>
        <v>0</v>
      </c>
      <c r="AN3" s="103">
        <f>AK3-V3</f>
        <v>0</v>
      </c>
    </row>
    <row r="4" spans="1:40" ht="15.6" customHeight="1" x14ac:dyDescent="0.2">
      <c r="A4" s="15">
        <v>3</v>
      </c>
      <c r="B4" s="15" t="s">
        <v>270</v>
      </c>
      <c r="C4" s="15"/>
      <c r="D4" s="70">
        <v>38.855600000000003</v>
      </c>
      <c r="E4" s="86">
        <v>-77.429199999999994</v>
      </c>
      <c r="F4" s="43">
        <v>4</v>
      </c>
      <c r="G4" s="15">
        <v>4.75</v>
      </c>
      <c r="H4" s="15">
        <v>5.5</v>
      </c>
      <c r="I4" s="15">
        <v>5</v>
      </c>
      <c r="J4" s="15">
        <v>4</v>
      </c>
      <c r="K4" s="15"/>
      <c r="L4" s="15"/>
      <c r="M4" s="15"/>
      <c r="N4" s="15"/>
      <c r="O4" s="15"/>
      <c r="P4" s="15"/>
      <c r="Q4" s="15"/>
      <c r="R4" s="15">
        <v>6</v>
      </c>
      <c r="S4" s="15"/>
      <c r="T4" s="15"/>
      <c r="U4" s="15"/>
      <c r="V4" s="44"/>
      <c r="W4" s="57">
        <v>4.5</v>
      </c>
      <c r="X4" s="15">
        <f>AVERAGE(J4:P4)</f>
        <v>4</v>
      </c>
      <c r="Y4" s="15"/>
      <c r="Z4" s="15">
        <f>AVERAGE(L4:R4)</f>
        <v>6</v>
      </c>
      <c r="AA4" s="15">
        <f>AVERAGE(M4:S4)</f>
        <v>6</v>
      </c>
      <c r="AB4" s="15">
        <f>AVERAGE(N4:T4)</f>
        <v>6</v>
      </c>
      <c r="AC4" s="15">
        <f>AVERAGE(O4:U4)</f>
        <v>6</v>
      </c>
      <c r="AD4" s="44">
        <v>6</v>
      </c>
      <c r="AE4" s="65" t="s">
        <v>333</v>
      </c>
      <c r="AF4" s="101"/>
      <c r="AG4" s="101"/>
      <c r="AH4" s="101"/>
      <c r="AI4" s="101"/>
      <c r="AJ4" s="101"/>
      <c r="AK4" s="101"/>
      <c r="AL4" s="102"/>
      <c r="AM4" s="102"/>
      <c r="AN4" s="101"/>
    </row>
    <row r="5" spans="1:40" ht="15.6" customHeight="1" x14ac:dyDescent="0.2">
      <c r="A5" s="15">
        <v>4</v>
      </c>
      <c r="B5" s="15" t="s">
        <v>271</v>
      </c>
      <c r="C5" s="15" t="s">
        <v>343</v>
      </c>
      <c r="D5" s="70">
        <v>39.144167000000003</v>
      </c>
      <c r="E5" s="86">
        <v>-77.536389</v>
      </c>
      <c r="F5" s="43"/>
      <c r="G5" s="15"/>
      <c r="H5" s="15">
        <v>3</v>
      </c>
      <c r="I5" s="15">
        <v>5</v>
      </c>
      <c r="J5" s="15"/>
      <c r="K5" s="15"/>
      <c r="L5" s="15"/>
      <c r="M5" s="15"/>
      <c r="N5" s="15"/>
      <c r="O5" s="15"/>
      <c r="P5" s="15"/>
      <c r="Q5" s="15"/>
      <c r="R5" s="15"/>
      <c r="S5" s="15">
        <v>6</v>
      </c>
      <c r="T5" s="15"/>
      <c r="U5" s="15"/>
      <c r="V5" s="44"/>
      <c r="W5" s="57">
        <v>5</v>
      </c>
      <c r="X5" s="63"/>
      <c r="Y5" s="63"/>
      <c r="Z5" s="63"/>
      <c r="AA5" s="15">
        <f t="shared" ref="AA5:AC6" si="1">AVERAGE(M5:S5)</f>
        <v>6</v>
      </c>
      <c r="AB5" s="15">
        <f t="shared" si="1"/>
        <v>6</v>
      </c>
      <c r="AC5" s="15">
        <f t="shared" si="1"/>
        <v>6</v>
      </c>
      <c r="AD5" s="44">
        <v>6</v>
      </c>
      <c r="AE5" s="65" t="s">
        <v>339</v>
      </c>
      <c r="AF5" s="101"/>
      <c r="AG5" s="101"/>
      <c r="AH5" s="101"/>
      <c r="AI5" s="101"/>
      <c r="AJ5" s="101"/>
      <c r="AK5" s="101"/>
      <c r="AL5" s="102"/>
      <c r="AM5" s="102"/>
      <c r="AN5" s="101"/>
    </row>
    <row r="6" spans="1:40" ht="15.6" customHeight="1" x14ac:dyDescent="0.2">
      <c r="A6" s="15">
        <v>5</v>
      </c>
      <c r="B6" s="15" t="s">
        <v>272</v>
      </c>
      <c r="C6" s="15" t="s">
        <v>223</v>
      </c>
      <c r="D6" s="70">
        <v>38.913060000000002</v>
      </c>
      <c r="E6" s="86">
        <v>-77.890559999999994</v>
      </c>
      <c r="F6" s="43">
        <v>10.5</v>
      </c>
      <c r="G6" s="15"/>
      <c r="H6" s="15">
        <v>9</v>
      </c>
      <c r="I6" s="15">
        <v>0</v>
      </c>
      <c r="J6" s="15"/>
      <c r="K6" s="15">
        <v>4</v>
      </c>
      <c r="L6" s="15">
        <v>7</v>
      </c>
      <c r="M6" s="15">
        <v>9</v>
      </c>
      <c r="N6" s="15">
        <v>9</v>
      </c>
      <c r="O6" s="15">
        <v>8.5</v>
      </c>
      <c r="P6" s="15">
        <v>9.5</v>
      </c>
      <c r="Q6" s="15">
        <v>8</v>
      </c>
      <c r="R6" s="15"/>
      <c r="S6" s="15">
        <v>8</v>
      </c>
      <c r="T6" s="15">
        <v>10</v>
      </c>
      <c r="U6" s="15">
        <v>9</v>
      </c>
      <c r="V6" s="44"/>
      <c r="W6" s="57">
        <v>7.5</v>
      </c>
      <c r="X6" s="15">
        <f>AVERAGE(J6:P6)</f>
        <v>7.833333333333333</v>
      </c>
      <c r="Y6" s="15">
        <f>AVERAGE(K6:Q6)</f>
        <v>7.8571428571428568</v>
      </c>
      <c r="Z6" s="15">
        <f>AVERAGE(L6:R6)</f>
        <v>8.5</v>
      </c>
      <c r="AA6" s="15">
        <f t="shared" si="1"/>
        <v>8.6666666666666661</v>
      </c>
      <c r="AB6" s="15">
        <f t="shared" si="1"/>
        <v>8.8333333333333339</v>
      </c>
      <c r="AC6" s="15">
        <f t="shared" si="1"/>
        <v>8.8333333333333339</v>
      </c>
      <c r="AD6" s="44">
        <v>8.9</v>
      </c>
      <c r="AE6" s="65"/>
      <c r="AF6" s="101"/>
      <c r="AG6" s="101"/>
      <c r="AH6" s="101"/>
      <c r="AI6" s="101"/>
      <c r="AJ6" s="101"/>
      <c r="AK6" s="101"/>
      <c r="AL6" s="102"/>
      <c r="AM6" s="102"/>
      <c r="AN6" s="101"/>
    </row>
    <row r="7" spans="1:40" ht="15.6" customHeight="1" x14ac:dyDescent="0.2">
      <c r="A7" s="15">
        <v>6</v>
      </c>
      <c r="B7" s="15" t="s">
        <v>273</v>
      </c>
      <c r="C7" s="15"/>
      <c r="D7" s="70">
        <v>38.893610000000002</v>
      </c>
      <c r="E7" s="86">
        <v>-77.904719999999998</v>
      </c>
      <c r="F7" s="43">
        <v>9.5</v>
      </c>
      <c r="G7" s="15"/>
      <c r="H7" s="15">
        <v>10</v>
      </c>
      <c r="I7" s="15">
        <v>10</v>
      </c>
      <c r="J7" s="15"/>
      <c r="K7" s="15"/>
      <c r="L7" s="15"/>
      <c r="M7" s="15"/>
      <c r="N7" s="15"/>
      <c r="O7" s="15"/>
      <c r="P7" s="15"/>
      <c r="Q7" s="15"/>
      <c r="R7" s="15"/>
      <c r="S7" s="15"/>
      <c r="T7" s="15"/>
      <c r="U7" s="15"/>
      <c r="V7" s="44"/>
      <c r="W7" s="57">
        <v>10</v>
      </c>
      <c r="X7" s="63"/>
      <c r="Y7" s="63"/>
      <c r="Z7" s="63"/>
      <c r="AA7" s="63"/>
      <c r="AB7" s="63"/>
      <c r="AC7" s="63"/>
      <c r="AD7" s="64"/>
      <c r="AE7" s="65" t="s">
        <v>932</v>
      </c>
      <c r="AF7" s="101"/>
      <c r="AG7" s="101"/>
      <c r="AH7" s="101"/>
      <c r="AI7" s="101"/>
      <c r="AJ7" s="101"/>
      <c r="AK7" s="101"/>
      <c r="AL7" s="102"/>
      <c r="AM7" s="102"/>
      <c r="AN7" s="101"/>
    </row>
    <row r="8" spans="1:40" ht="15.6" customHeight="1" x14ac:dyDescent="0.2">
      <c r="A8" s="15">
        <v>7</v>
      </c>
      <c r="B8" s="15" t="s">
        <v>274</v>
      </c>
      <c r="C8" s="15"/>
      <c r="D8" s="70">
        <v>38.984200000000001</v>
      </c>
      <c r="E8" s="86">
        <v>-77.5047</v>
      </c>
      <c r="F8" s="43"/>
      <c r="G8" s="15"/>
      <c r="H8" s="15">
        <v>7</v>
      </c>
      <c r="I8" s="15">
        <v>7</v>
      </c>
      <c r="J8" s="15">
        <v>8</v>
      </c>
      <c r="K8" s="15"/>
      <c r="L8" s="15"/>
      <c r="M8" s="15"/>
      <c r="N8" s="15"/>
      <c r="O8" s="15"/>
      <c r="P8" s="15"/>
      <c r="Q8" s="15"/>
      <c r="R8" s="15"/>
      <c r="S8" s="15"/>
      <c r="T8" s="15"/>
      <c r="U8" s="15"/>
      <c r="V8" s="44"/>
      <c r="W8" s="57">
        <v>7.5</v>
      </c>
      <c r="X8" s="15">
        <f>AVERAGE(J8:P8)</f>
        <v>8</v>
      </c>
      <c r="Y8" s="63"/>
      <c r="Z8" s="63"/>
      <c r="AA8" s="63"/>
      <c r="AB8" s="63"/>
      <c r="AC8" s="63"/>
      <c r="AD8" s="64"/>
      <c r="AE8" s="65" t="s">
        <v>333</v>
      </c>
      <c r="AF8" s="101"/>
      <c r="AG8" s="101"/>
      <c r="AH8" s="101"/>
      <c r="AI8" s="101"/>
      <c r="AJ8" s="101"/>
      <c r="AK8" s="101"/>
      <c r="AL8" s="102"/>
      <c r="AM8" s="102"/>
      <c r="AN8" s="101"/>
    </row>
    <row r="9" spans="1:40" ht="15.6" customHeight="1" x14ac:dyDescent="0.2">
      <c r="A9" s="15">
        <v>8</v>
      </c>
      <c r="B9" s="15" t="s">
        <v>275</v>
      </c>
      <c r="C9" s="15"/>
      <c r="D9" s="70">
        <v>39.048889000000003</v>
      </c>
      <c r="E9" s="86">
        <v>-77.431667000000004</v>
      </c>
      <c r="F9" s="43"/>
      <c r="G9" s="15"/>
      <c r="H9" s="15"/>
      <c r="I9" s="15"/>
      <c r="J9" s="15">
        <v>5</v>
      </c>
      <c r="K9" s="15">
        <v>3</v>
      </c>
      <c r="L9" s="15"/>
      <c r="M9" s="15"/>
      <c r="N9" s="15"/>
      <c r="O9" s="15"/>
      <c r="P9" s="15"/>
      <c r="Q9" s="15"/>
      <c r="R9" s="15"/>
      <c r="S9" s="15"/>
      <c r="T9" s="15"/>
      <c r="U9" s="15"/>
      <c r="V9" s="44"/>
      <c r="W9" s="57">
        <v>5</v>
      </c>
      <c r="X9" s="15">
        <f>AVERAGE(J9:P9)</f>
        <v>4</v>
      </c>
      <c r="Y9" s="15">
        <f>AVERAGE(K9:Q9)</f>
        <v>3</v>
      </c>
      <c r="Z9" s="63"/>
      <c r="AA9" s="63"/>
      <c r="AB9" s="63"/>
      <c r="AC9" s="63"/>
      <c r="AD9" s="64"/>
      <c r="AE9" s="65" t="s">
        <v>333</v>
      </c>
      <c r="AF9" s="101"/>
      <c r="AG9" s="101"/>
      <c r="AH9" s="101"/>
      <c r="AI9" s="101"/>
      <c r="AJ9" s="101"/>
      <c r="AK9" s="101"/>
      <c r="AL9" s="102"/>
      <c r="AM9" s="102"/>
      <c r="AN9" s="101"/>
    </row>
    <row r="10" spans="1:40" ht="15.6" customHeight="1" x14ac:dyDescent="0.2">
      <c r="A10" s="15">
        <v>9</v>
      </c>
      <c r="B10" s="15" t="s">
        <v>276</v>
      </c>
      <c r="C10" s="15"/>
      <c r="D10" s="70">
        <v>38.984082999999998</v>
      </c>
      <c r="E10" s="86">
        <v>-77.498182999999997</v>
      </c>
      <c r="F10" s="43">
        <v>8</v>
      </c>
      <c r="G10" s="15">
        <v>7.3333333333299997</v>
      </c>
      <c r="H10" s="15">
        <v>7</v>
      </c>
      <c r="I10" s="15"/>
      <c r="J10" s="15"/>
      <c r="K10" s="15"/>
      <c r="L10" s="15"/>
      <c r="M10" s="15"/>
      <c r="N10" s="15"/>
      <c r="O10" s="15"/>
      <c r="P10" s="15"/>
      <c r="Q10" s="15"/>
      <c r="R10" s="15"/>
      <c r="S10" s="15"/>
      <c r="T10" s="15"/>
      <c r="U10" s="15"/>
      <c r="V10" s="44"/>
      <c r="W10" s="88"/>
      <c r="X10" s="63"/>
      <c r="Y10" s="63"/>
      <c r="Z10" s="63"/>
      <c r="AA10" s="63"/>
      <c r="AB10" s="63"/>
      <c r="AC10" s="63"/>
      <c r="AD10" s="64"/>
      <c r="AE10" s="65" t="s">
        <v>934</v>
      </c>
      <c r="AF10" s="101"/>
      <c r="AG10" s="101"/>
      <c r="AH10" s="101"/>
      <c r="AI10" s="101"/>
      <c r="AJ10" s="101"/>
      <c r="AK10" s="101"/>
      <c r="AL10" s="102"/>
      <c r="AM10" s="102"/>
      <c r="AN10" s="101"/>
    </row>
    <row r="11" spans="1:40" ht="15.6" customHeight="1" x14ac:dyDescent="0.2">
      <c r="A11" s="15">
        <v>11</v>
      </c>
      <c r="B11" s="15" t="s">
        <v>277</v>
      </c>
      <c r="C11" s="15"/>
      <c r="D11" s="70">
        <v>39.051859999999998</v>
      </c>
      <c r="E11" s="86">
        <v>-77.432477000000006</v>
      </c>
      <c r="F11" s="43"/>
      <c r="G11" s="15"/>
      <c r="H11" s="15"/>
      <c r="I11" s="15"/>
      <c r="J11" s="15"/>
      <c r="K11" s="15"/>
      <c r="L11" s="15"/>
      <c r="M11" s="15"/>
      <c r="N11" s="15">
        <v>6</v>
      </c>
      <c r="O11" s="15"/>
      <c r="P11" s="15"/>
      <c r="Q11" s="15"/>
      <c r="R11" s="15"/>
      <c r="S11" s="15"/>
      <c r="T11" s="15"/>
      <c r="U11" s="15"/>
      <c r="V11" s="44"/>
      <c r="W11" s="57">
        <v>6</v>
      </c>
      <c r="X11" s="15">
        <f t="shared" ref="X11:AB12" si="2">AVERAGE(J11:P11)</f>
        <v>6</v>
      </c>
      <c r="Y11" s="15">
        <f t="shared" si="2"/>
        <v>6</v>
      </c>
      <c r="Z11" s="15">
        <f t="shared" si="2"/>
        <v>6</v>
      </c>
      <c r="AA11" s="15">
        <f t="shared" si="2"/>
        <v>6</v>
      </c>
      <c r="AB11" s="15">
        <f t="shared" si="2"/>
        <v>6</v>
      </c>
      <c r="AC11" s="63"/>
      <c r="AD11" s="64"/>
      <c r="AE11" s="65" t="s">
        <v>936</v>
      </c>
      <c r="AF11" s="101"/>
      <c r="AG11" s="101"/>
      <c r="AH11" s="101"/>
      <c r="AI11" s="101"/>
      <c r="AJ11" s="101"/>
      <c r="AK11" s="101"/>
      <c r="AL11" s="102"/>
      <c r="AM11" s="102"/>
      <c r="AN11" s="101"/>
    </row>
    <row r="12" spans="1:40" ht="15.6" customHeight="1" x14ac:dyDescent="0.2">
      <c r="A12" s="15">
        <v>12</v>
      </c>
      <c r="B12" s="15" t="s">
        <v>278</v>
      </c>
      <c r="C12" s="15"/>
      <c r="D12" s="70">
        <v>38.804361</v>
      </c>
      <c r="E12" s="86">
        <v>-77.556977000000003</v>
      </c>
      <c r="F12" s="43">
        <v>7.5</v>
      </c>
      <c r="G12" s="15">
        <v>8.25</v>
      </c>
      <c r="H12" s="15">
        <v>6.6666666666700003</v>
      </c>
      <c r="I12" s="15">
        <v>6.6666666666700003</v>
      </c>
      <c r="J12" s="15"/>
      <c r="K12" s="15">
        <v>8</v>
      </c>
      <c r="L12" s="15">
        <v>8</v>
      </c>
      <c r="M12" s="15">
        <v>8.3333333333299997</v>
      </c>
      <c r="N12" s="15">
        <v>9</v>
      </c>
      <c r="O12" s="15">
        <v>8</v>
      </c>
      <c r="P12" s="15"/>
      <c r="Q12" s="15">
        <v>8.6666666666666661</v>
      </c>
      <c r="R12" s="15"/>
      <c r="S12" s="15"/>
      <c r="T12" s="15"/>
      <c r="U12" s="15"/>
      <c r="V12" s="44"/>
      <c r="W12" s="57">
        <v>8</v>
      </c>
      <c r="X12" s="15">
        <f t="shared" si="2"/>
        <v>8.2666666666660014</v>
      </c>
      <c r="Y12" s="15">
        <f t="shared" si="2"/>
        <v>8.3333333333327779</v>
      </c>
      <c r="Z12" s="15">
        <f t="shared" si="2"/>
        <v>8.3999999999993342</v>
      </c>
      <c r="AA12" s="15">
        <f t="shared" si="2"/>
        <v>8.4999999999991669</v>
      </c>
      <c r="AB12" s="15">
        <f t="shared" si="2"/>
        <v>8.5555555555555554</v>
      </c>
      <c r="AC12" s="15">
        <f>AVERAGE(O12:U12)</f>
        <v>8.3333333333333321</v>
      </c>
      <c r="AD12" s="44">
        <v>8.6666666666666661</v>
      </c>
      <c r="AE12" s="65"/>
      <c r="AF12" s="101"/>
      <c r="AG12" s="101"/>
      <c r="AH12" s="101"/>
      <c r="AI12" s="101"/>
      <c r="AJ12" s="101"/>
      <c r="AK12" s="101"/>
      <c r="AL12" s="102"/>
      <c r="AM12" s="102"/>
      <c r="AN12" s="101"/>
    </row>
    <row r="13" spans="1:40" ht="15.6" customHeight="1" x14ac:dyDescent="0.2">
      <c r="A13" s="15">
        <v>13</v>
      </c>
      <c r="B13" s="15" t="s">
        <v>279</v>
      </c>
      <c r="C13" s="15"/>
      <c r="D13" s="70">
        <v>39.220782999999997</v>
      </c>
      <c r="E13" s="86">
        <v>-77.535081000000005</v>
      </c>
      <c r="F13" s="43"/>
      <c r="G13" s="15"/>
      <c r="H13" s="15">
        <v>11</v>
      </c>
      <c r="I13" s="15"/>
      <c r="J13" s="15"/>
      <c r="K13" s="15"/>
      <c r="L13" s="15"/>
      <c r="M13" s="15"/>
      <c r="N13" s="15"/>
      <c r="O13" s="15"/>
      <c r="P13" s="15"/>
      <c r="Q13" s="15"/>
      <c r="R13" s="15"/>
      <c r="S13" s="15"/>
      <c r="T13" s="15"/>
      <c r="U13" s="15"/>
      <c r="V13" s="44"/>
      <c r="W13" s="88"/>
      <c r="X13" s="63"/>
      <c r="Y13" s="63"/>
      <c r="Z13" s="63"/>
      <c r="AA13" s="63"/>
      <c r="AB13" s="63"/>
      <c r="AC13" s="63"/>
      <c r="AD13" s="64"/>
      <c r="AE13" s="65" t="s">
        <v>934</v>
      </c>
      <c r="AF13" s="101"/>
      <c r="AG13" s="101"/>
      <c r="AH13" s="101"/>
      <c r="AI13" s="101"/>
      <c r="AJ13" s="101"/>
      <c r="AK13" s="101"/>
      <c r="AL13" s="102"/>
      <c r="AM13" s="102"/>
      <c r="AN13" s="101"/>
    </row>
    <row r="14" spans="1:40" ht="15.6" customHeight="1" x14ac:dyDescent="0.2">
      <c r="A14" s="15">
        <v>14</v>
      </c>
      <c r="B14" s="15" t="s">
        <v>280</v>
      </c>
      <c r="C14" s="15"/>
      <c r="D14" s="70">
        <v>38.927500000000002</v>
      </c>
      <c r="E14" s="86">
        <v>-77.800280000000001</v>
      </c>
      <c r="F14" s="43">
        <v>10</v>
      </c>
      <c r="G14" s="15"/>
      <c r="H14" s="15">
        <v>10</v>
      </c>
      <c r="I14" s="15">
        <v>8.5</v>
      </c>
      <c r="J14" s="15"/>
      <c r="K14" s="15"/>
      <c r="L14" s="15"/>
      <c r="M14" s="15"/>
      <c r="N14" s="15"/>
      <c r="O14" s="15"/>
      <c r="P14" s="15"/>
      <c r="Q14" s="15"/>
      <c r="R14" s="15"/>
      <c r="S14" s="15"/>
      <c r="T14" s="15">
        <v>9.5</v>
      </c>
      <c r="U14" s="15"/>
      <c r="V14" s="44"/>
      <c r="W14" s="57">
        <v>8.5</v>
      </c>
      <c r="X14" s="63"/>
      <c r="Y14" s="63"/>
      <c r="Z14" s="63"/>
      <c r="AA14" s="63"/>
      <c r="AB14" s="15">
        <f t="shared" ref="AB14:AC18" si="3">AVERAGE(N14:T14)</f>
        <v>9.5</v>
      </c>
      <c r="AC14" s="15">
        <f t="shared" si="3"/>
        <v>9.5</v>
      </c>
      <c r="AD14" s="44">
        <v>9.5</v>
      </c>
      <c r="AE14" s="65" t="s">
        <v>933</v>
      </c>
      <c r="AF14" s="101"/>
      <c r="AG14" s="101"/>
      <c r="AH14" s="101"/>
      <c r="AI14" s="101"/>
      <c r="AJ14" s="101"/>
      <c r="AK14" s="101"/>
      <c r="AL14" s="102"/>
      <c r="AM14" s="102"/>
      <c r="AN14" s="101"/>
    </row>
    <row r="15" spans="1:40" ht="15.6" customHeight="1" x14ac:dyDescent="0.2">
      <c r="A15" s="15">
        <v>15</v>
      </c>
      <c r="B15" s="15" t="s">
        <v>281</v>
      </c>
      <c r="C15" s="15" t="s">
        <v>205</v>
      </c>
      <c r="D15" s="70">
        <v>38.933059999999998</v>
      </c>
      <c r="E15" s="86">
        <v>-77.807779999999994</v>
      </c>
      <c r="F15" s="43">
        <v>9</v>
      </c>
      <c r="G15" s="15"/>
      <c r="H15" s="15">
        <v>10.5</v>
      </c>
      <c r="I15" s="15">
        <v>9.5</v>
      </c>
      <c r="J15" s="15"/>
      <c r="K15" s="15">
        <v>8</v>
      </c>
      <c r="L15" s="15">
        <v>11</v>
      </c>
      <c r="M15" s="15">
        <v>11</v>
      </c>
      <c r="N15" s="15">
        <v>8</v>
      </c>
      <c r="O15" s="15">
        <v>7.5</v>
      </c>
      <c r="P15" s="15">
        <v>7.5</v>
      </c>
      <c r="Q15" s="15">
        <v>10</v>
      </c>
      <c r="R15" s="15">
        <v>8</v>
      </c>
      <c r="S15" s="15">
        <v>8.5</v>
      </c>
      <c r="T15" s="15"/>
      <c r="U15" s="15">
        <v>10</v>
      </c>
      <c r="V15" s="44"/>
      <c r="W15" s="57">
        <v>9.1666666666700003</v>
      </c>
      <c r="X15" s="15">
        <f t="shared" ref="X15:AC26" si="4">AVERAGE(J15:P15)</f>
        <v>8.8333333333333339</v>
      </c>
      <c r="Y15" s="15">
        <f t="shared" si="4"/>
        <v>9</v>
      </c>
      <c r="Z15" s="15">
        <f t="shared" si="4"/>
        <v>9</v>
      </c>
      <c r="AA15" s="15">
        <f t="shared" si="4"/>
        <v>8.6428571428571423</v>
      </c>
      <c r="AB15" s="15">
        <f t="shared" si="3"/>
        <v>8.25</v>
      </c>
      <c r="AC15" s="15">
        <f t="shared" si="3"/>
        <v>8.5833333333333339</v>
      </c>
      <c r="AD15" s="44">
        <v>8.8000000000000007</v>
      </c>
      <c r="AE15" s="65"/>
      <c r="AF15" s="101"/>
      <c r="AG15" s="101"/>
      <c r="AH15" s="101"/>
      <c r="AI15" s="101"/>
      <c r="AJ15" s="101"/>
      <c r="AK15" s="101"/>
      <c r="AL15" s="102"/>
      <c r="AM15" s="102"/>
      <c r="AN15" s="101"/>
    </row>
    <row r="16" spans="1:40" ht="15.6" customHeight="1" x14ac:dyDescent="0.2">
      <c r="A16" s="15">
        <v>16</v>
      </c>
      <c r="B16" s="15" t="s">
        <v>282</v>
      </c>
      <c r="C16" s="15"/>
      <c r="D16" s="70">
        <v>39.091200000000001</v>
      </c>
      <c r="E16" s="86">
        <v>-77.683999999999997</v>
      </c>
      <c r="F16" s="43">
        <v>9</v>
      </c>
      <c r="G16" s="15">
        <v>9.6666666666700003</v>
      </c>
      <c r="H16" s="15">
        <v>11</v>
      </c>
      <c r="I16" s="15">
        <v>9.6666666666700003</v>
      </c>
      <c r="J16" s="15">
        <v>11.333333333300001</v>
      </c>
      <c r="K16" s="15">
        <v>10.5</v>
      </c>
      <c r="L16" s="15">
        <v>10.333333333300001</v>
      </c>
      <c r="M16" s="15">
        <v>10.333333333300001</v>
      </c>
      <c r="N16" s="15">
        <v>10</v>
      </c>
      <c r="O16" s="15">
        <v>9.5</v>
      </c>
      <c r="P16" s="15"/>
      <c r="Q16" s="15">
        <v>9</v>
      </c>
      <c r="R16" s="15"/>
      <c r="S16" s="15">
        <v>11</v>
      </c>
      <c r="T16" s="15">
        <v>11</v>
      </c>
      <c r="U16" s="15">
        <v>11</v>
      </c>
      <c r="V16" s="44">
        <v>10.5</v>
      </c>
      <c r="W16" s="57">
        <v>10.2380952381</v>
      </c>
      <c r="X16" s="15">
        <f t="shared" si="4"/>
        <v>10.333333333316666</v>
      </c>
      <c r="Y16" s="15">
        <f t="shared" si="4"/>
        <v>9.9444444444333335</v>
      </c>
      <c r="Z16" s="15">
        <f t="shared" si="4"/>
        <v>9.8333333333200006</v>
      </c>
      <c r="AA16" s="15">
        <f t="shared" si="4"/>
        <v>9.9666666666600001</v>
      </c>
      <c r="AB16" s="15">
        <f t="shared" si="3"/>
        <v>10.1</v>
      </c>
      <c r="AC16" s="15">
        <f t="shared" si="3"/>
        <v>10.3</v>
      </c>
      <c r="AD16" s="44">
        <v>10.5</v>
      </c>
      <c r="AE16" s="65"/>
      <c r="AF16" s="101" t="s">
        <v>165</v>
      </c>
      <c r="AG16" s="101" t="s">
        <v>166</v>
      </c>
      <c r="AH16" s="101">
        <v>39.091200000000001</v>
      </c>
      <c r="AI16" s="101">
        <v>-77.683999999999997</v>
      </c>
      <c r="AJ16" s="101"/>
      <c r="AK16" s="101">
        <v>10.5</v>
      </c>
      <c r="AL16" s="102">
        <f>AH16-D16</f>
        <v>0</v>
      </c>
      <c r="AM16" s="102">
        <f>AI16-E16</f>
        <v>0</v>
      </c>
      <c r="AN16" s="103">
        <f>AK16-V16</f>
        <v>0</v>
      </c>
    </row>
    <row r="17" spans="1:40" ht="15.6" customHeight="1" x14ac:dyDescent="0.2">
      <c r="A17" s="15">
        <v>17</v>
      </c>
      <c r="B17" s="15" t="s">
        <v>283</v>
      </c>
      <c r="C17" s="15" t="s">
        <v>206</v>
      </c>
      <c r="D17" s="70">
        <v>38.946939999999998</v>
      </c>
      <c r="E17" s="86">
        <v>-77.938059999999993</v>
      </c>
      <c r="F17" s="43">
        <v>10</v>
      </c>
      <c r="G17" s="15"/>
      <c r="H17" s="15">
        <v>11.5</v>
      </c>
      <c r="I17" s="15">
        <v>11</v>
      </c>
      <c r="J17" s="15"/>
      <c r="K17" s="15">
        <v>11</v>
      </c>
      <c r="L17" s="15">
        <v>11</v>
      </c>
      <c r="M17" s="15">
        <v>10.5</v>
      </c>
      <c r="N17" s="15">
        <v>11.5</v>
      </c>
      <c r="O17" s="15">
        <v>9.5</v>
      </c>
      <c r="P17" s="15"/>
      <c r="Q17" s="15">
        <v>7.5</v>
      </c>
      <c r="R17" s="15"/>
      <c r="S17" s="15">
        <v>10</v>
      </c>
      <c r="T17" s="15">
        <v>10</v>
      </c>
      <c r="U17" s="15">
        <v>9</v>
      </c>
      <c r="V17" s="44"/>
      <c r="W17" s="57">
        <v>10.75</v>
      </c>
      <c r="X17" s="15">
        <f t="shared" si="4"/>
        <v>10.7</v>
      </c>
      <c r="Y17" s="15">
        <f t="shared" si="4"/>
        <v>10.166666666666666</v>
      </c>
      <c r="Z17" s="15">
        <f t="shared" si="4"/>
        <v>10</v>
      </c>
      <c r="AA17" s="15">
        <f t="shared" si="4"/>
        <v>9.8000000000000007</v>
      </c>
      <c r="AB17" s="15">
        <f t="shared" si="3"/>
        <v>9.6999999999999993</v>
      </c>
      <c r="AC17" s="15">
        <f t="shared" si="3"/>
        <v>9.1999999999999993</v>
      </c>
      <c r="AD17" s="44">
        <v>9.125</v>
      </c>
      <c r="AE17" s="65"/>
      <c r="AF17" s="101"/>
      <c r="AG17" s="101"/>
      <c r="AH17" s="101"/>
      <c r="AI17" s="101"/>
      <c r="AJ17" s="101"/>
      <c r="AK17" s="101"/>
      <c r="AL17" s="102"/>
      <c r="AM17" s="102"/>
      <c r="AN17" s="101"/>
    </row>
    <row r="18" spans="1:40" ht="15.6" customHeight="1" x14ac:dyDescent="0.2">
      <c r="A18" s="15">
        <v>18</v>
      </c>
      <c r="B18" s="15" t="s">
        <v>284</v>
      </c>
      <c r="C18" s="15"/>
      <c r="D18" s="70">
        <v>38.801099999999998</v>
      </c>
      <c r="E18" s="86">
        <v>-77.469899999999996</v>
      </c>
      <c r="F18" s="43">
        <v>8.75</v>
      </c>
      <c r="G18" s="15">
        <v>9.6666666666700003</v>
      </c>
      <c r="H18" s="15">
        <v>8.3333333333299997</v>
      </c>
      <c r="I18" s="15">
        <v>7.75</v>
      </c>
      <c r="J18" s="15"/>
      <c r="K18" s="15">
        <v>6.25</v>
      </c>
      <c r="L18" s="15">
        <v>5.5</v>
      </c>
      <c r="M18" s="15">
        <v>7.3333333333299997</v>
      </c>
      <c r="N18" s="15"/>
      <c r="O18" s="15"/>
      <c r="P18" s="15">
        <v>7</v>
      </c>
      <c r="Q18" s="15"/>
      <c r="R18" s="15"/>
      <c r="S18" s="15"/>
      <c r="T18" s="15"/>
      <c r="U18" s="15"/>
      <c r="V18" s="44"/>
      <c r="W18" s="57">
        <v>6.7083333333299997</v>
      </c>
      <c r="X18" s="15">
        <f t="shared" si="4"/>
        <v>6.5208333333324999</v>
      </c>
      <c r="Y18" s="15">
        <f t="shared" si="4"/>
        <v>6.5208333333324999</v>
      </c>
      <c r="Z18" s="15">
        <f t="shared" si="4"/>
        <v>6.6111111111099996</v>
      </c>
      <c r="AA18" s="15">
        <f t="shared" si="4"/>
        <v>7.1666666666649999</v>
      </c>
      <c r="AB18" s="15">
        <f t="shared" si="3"/>
        <v>7</v>
      </c>
      <c r="AC18" s="15">
        <f t="shared" si="3"/>
        <v>7</v>
      </c>
      <c r="AD18" s="44">
        <v>7</v>
      </c>
      <c r="AE18" s="65"/>
      <c r="AF18" s="101"/>
      <c r="AG18" s="101"/>
      <c r="AH18" s="101"/>
      <c r="AI18" s="101"/>
      <c r="AJ18" s="101"/>
      <c r="AK18" s="101"/>
      <c r="AL18" s="102"/>
      <c r="AM18" s="102"/>
      <c r="AN18" s="101"/>
    </row>
    <row r="19" spans="1:40" ht="15.6" customHeight="1" x14ac:dyDescent="0.2">
      <c r="A19" s="15">
        <v>20</v>
      </c>
      <c r="B19" s="15" t="s">
        <v>285</v>
      </c>
      <c r="C19" s="15"/>
      <c r="D19" s="70">
        <v>38.891702000000002</v>
      </c>
      <c r="E19" s="86">
        <v>-77.470573999999999</v>
      </c>
      <c r="F19" s="43"/>
      <c r="G19" s="15"/>
      <c r="H19" s="15"/>
      <c r="I19" s="15"/>
      <c r="J19" s="15"/>
      <c r="K19" s="15"/>
      <c r="L19" s="15">
        <v>6</v>
      </c>
      <c r="M19" s="15"/>
      <c r="N19" s="15"/>
      <c r="O19" s="15"/>
      <c r="P19" s="15"/>
      <c r="Q19" s="15"/>
      <c r="R19" s="15"/>
      <c r="S19" s="15"/>
      <c r="T19" s="15"/>
      <c r="U19" s="15"/>
      <c r="V19" s="44"/>
      <c r="W19" s="57">
        <v>6</v>
      </c>
      <c r="X19" s="15">
        <f t="shared" si="4"/>
        <v>6</v>
      </c>
      <c r="Y19" s="15">
        <f t="shared" si="4"/>
        <v>6</v>
      </c>
      <c r="Z19" s="15">
        <f t="shared" si="4"/>
        <v>6</v>
      </c>
      <c r="AA19" s="63"/>
      <c r="AB19" s="63"/>
      <c r="AC19" s="63"/>
      <c r="AD19" s="64"/>
      <c r="AE19" s="65" t="s">
        <v>383</v>
      </c>
      <c r="AF19" s="101"/>
      <c r="AG19" s="101"/>
      <c r="AH19" s="101"/>
      <c r="AI19" s="101"/>
      <c r="AJ19" s="101"/>
      <c r="AK19" s="101"/>
      <c r="AL19" s="102"/>
      <c r="AM19" s="102"/>
      <c r="AN19" s="101"/>
    </row>
    <row r="20" spans="1:40" ht="15.6" customHeight="1" x14ac:dyDescent="0.2">
      <c r="A20" s="15">
        <v>21</v>
      </c>
      <c r="B20" s="15" t="s">
        <v>286</v>
      </c>
      <c r="C20" s="15" t="s">
        <v>208</v>
      </c>
      <c r="D20" s="70">
        <v>38.943300000000001</v>
      </c>
      <c r="E20" s="86">
        <v>-77.89528</v>
      </c>
      <c r="F20" s="43">
        <v>9.25</v>
      </c>
      <c r="G20" s="15"/>
      <c r="H20" s="15"/>
      <c r="I20" s="15">
        <v>9</v>
      </c>
      <c r="J20" s="15"/>
      <c r="K20" s="15"/>
      <c r="L20" s="15"/>
      <c r="M20" s="15">
        <v>12</v>
      </c>
      <c r="N20" s="15"/>
      <c r="O20" s="15">
        <v>8</v>
      </c>
      <c r="P20" s="15"/>
      <c r="Q20" s="15">
        <v>7</v>
      </c>
      <c r="R20" s="15"/>
      <c r="S20" s="15">
        <v>8</v>
      </c>
      <c r="T20" s="15">
        <v>8</v>
      </c>
      <c r="U20" s="15">
        <v>10</v>
      </c>
      <c r="V20" s="44"/>
      <c r="W20" s="57">
        <v>9.6666666666700003</v>
      </c>
      <c r="X20" s="15">
        <f t="shared" si="4"/>
        <v>10</v>
      </c>
      <c r="Y20" s="15">
        <f t="shared" si="4"/>
        <v>9</v>
      </c>
      <c r="Z20" s="15">
        <f t="shared" si="4"/>
        <v>9</v>
      </c>
      <c r="AA20" s="15">
        <f t="shared" si="4"/>
        <v>8.75</v>
      </c>
      <c r="AB20" s="15">
        <f t="shared" si="4"/>
        <v>7.75</v>
      </c>
      <c r="AC20" s="15">
        <f t="shared" si="4"/>
        <v>8.1999999999999993</v>
      </c>
      <c r="AD20" s="44">
        <v>8.25</v>
      </c>
      <c r="AE20" s="65"/>
      <c r="AF20" s="101"/>
      <c r="AG20" s="101"/>
      <c r="AH20" s="101"/>
      <c r="AI20" s="101"/>
      <c r="AJ20" s="101"/>
      <c r="AK20" s="101"/>
      <c r="AL20" s="102"/>
      <c r="AM20" s="102"/>
      <c r="AN20" s="101"/>
    </row>
    <row r="21" spans="1:40" ht="15.6" customHeight="1" x14ac:dyDescent="0.2">
      <c r="A21" s="15">
        <v>22</v>
      </c>
      <c r="B21" s="15" t="s">
        <v>287</v>
      </c>
      <c r="C21" s="15"/>
      <c r="D21" s="70">
        <v>38.905279999999998</v>
      </c>
      <c r="E21" s="86">
        <v>77.992500000000007</v>
      </c>
      <c r="F21" s="43">
        <v>9.75</v>
      </c>
      <c r="G21" s="15"/>
      <c r="H21" s="15"/>
      <c r="I21" s="15">
        <v>11</v>
      </c>
      <c r="J21" s="15"/>
      <c r="K21" s="15"/>
      <c r="L21" s="15"/>
      <c r="M21" s="15"/>
      <c r="N21" s="15"/>
      <c r="O21" s="15">
        <v>9</v>
      </c>
      <c r="P21" s="15"/>
      <c r="Q21" s="15"/>
      <c r="R21" s="15"/>
      <c r="S21" s="15"/>
      <c r="T21" s="15"/>
      <c r="U21" s="15"/>
      <c r="V21" s="44"/>
      <c r="W21" s="57">
        <v>10</v>
      </c>
      <c r="X21" s="15">
        <f t="shared" si="4"/>
        <v>9</v>
      </c>
      <c r="Y21" s="15">
        <f t="shared" si="4"/>
        <v>9</v>
      </c>
      <c r="Z21" s="15">
        <f t="shared" si="4"/>
        <v>9</v>
      </c>
      <c r="AA21" s="15">
        <f t="shared" si="4"/>
        <v>9</v>
      </c>
      <c r="AB21" s="15">
        <f t="shared" si="4"/>
        <v>9</v>
      </c>
      <c r="AC21" s="15">
        <f t="shared" si="4"/>
        <v>9</v>
      </c>
      <c r="AD21" s="64"/>
      <c r="AE21" s="100" t="s">
        <v>1480</v>
      </c>
      <c r="AF21" s="101"/>
      <c r="AG21" s="101"/>
      <c r="AH21" s="101"/>
      <c r="AI21" s="101"/>
      <c r="AJ21" s="101"/>
      <c r="AK21" s="101"/>
      <c r="AL21" s="102"/>
      <c r="AM21" s="102"/>
      <c r="AN21" s="101"/>
    </row>
    <row r="22" spans="1:40" ht="15.6" customHeight="1" x14ac:dyDescent="0.2">
      <c r="A22" s="15">
        <v>23</v>
      </c>
      <c r="B22" s="15" t="s">
        <v>939</v>
      </c>
      <c r="C22" s="15"/>
      <c r="D22" s="70">
        <v>38.905279999999998</v>
      </c>
      <c r="E22" s="86">
        <v>-78.029722000000007</v>
      </c>
      <c r="F22" s="43">
        <v>10</v>
      </c>
      <c r="G22" s="15"/>
      <c r="H22" s="15"/>
      <c r="I22" s="15">
        <v>8</v>
      </c>
      <c r="J22" s="15"/>
      <c r="K22" s="15"/>
      <c r="L22" s="15">
        <v>10.5</v>
      </c>
      <c r="M22" s="15">
        <v>12</v>
      </c>
      <c r="N22" s="15">
        <v>9</v>
      </c>
      <c r="O22" s="15">
        <v>9</v>
      </c>
      <c r="P22" s="15">
        <v>7</v>
      </c>
      <c r="Q22" s="15">
        <v>7.5</v>
      </c>
      <c r="R22" s="15"/>
      <c r="S22" s="15"/>
      <c r="T22" s="15">
        <v>8</v>
      </c>
      <c r="U22" s="15">
        <v>9</v>
      </c>
      <c r="V22" s="44"/>
      <c r="W22" s="57">
        <v>9.6999999999999993</v>
      </c>
      <c r="X22" s="15">
        <f t="shared" si="4"/>
        <v>9.5</v>
      </c>
      <c r="Y22" s="15">
        <f t="shared" si="4"/>
        <v>9.1666666666666661</v>
      </c>
      <c r="Z22" s="15">
        <f t="shared" si="4"/>
        <v>9.1666666666666661</v>
      </c>
      <c r="AA22" s="15">
        <f t="shared" si="4"/>
        <v>8.9</v>
      </c>
      <c r="AB22" s="15">
        <f t="shared" si="4"/>
        <v>8.1</v>
      </c>
      <c r="AC22" s="15">
        <f t="shared" si="4"/>
        <v>8.1</v>
      </c>
      <c r="AD22" s="44">
        <v>7.875</v>
      </c>
      <c r="AE22" s="65"/>
      <c r="AF22" s="101"/>
      <c r="AG22" s="101"/>
      <c r="AH22" s="101"/>
      <c r="AI22" s="101"/>
      <c r="AJ22" s="101"/>
      <c r="AK22" s="101"/>
      <c r="AL22" s="102"/>
      <c r="AM22" s="102"/>
      <c r="AN22" s="101"/>
    </row>
    <row r="23" spans="1:40" ht="15.6" customHeight="1" x14ac:dyDescent="0.2">
      <c r="A23" s="15"/>
      <c r="B23" s="15" t="s">
        <v>290</v>
      </c>
      <c r="C23" s="15"/>
      <c r="D23" s="70">
        <v>39.098821999999998</v>
      </c>
      <c r="E23" s="86">
        <v>-77.496486000000004</v>
      </c>
      <c r="F23" s="43"/>
      <c r="G23" s="15"/>
      <c r="H23" s="15"/>
      <c r="I23" s="15"/>
      <c r="J23" s="15"/>
      <c r="K23" s="15"/>
      <c r="L23" s="15"/>
      <c r="M23" s="15"/>
      <c r="N23" s="15"/>
      <c r="O23" s="15"/>
      <c r="P23" s="15">
        <v>5</v>
      </c>
      <c r="Q23" s="15">
        <v>5</v>
      </c>
      <c r="R23" s="15"/>
      <c r="S23" s="15"/>
      <c r="T23" s="15"/>
      <c r="U23" s="15"/>
      <c r="V23" s="44"/>
      <c r="W23" s="57"/>
      <c r="X23" s="15">
        <f t="shared" si="4"/>
        <v>5</v>
      </c>
      <c r="Y23" s="15">
        <f t="shared" si="4"/>
        <v>5</v>
      </c>
      <c r="Z23" s="15">
        <f t="shared" si="4"/>
        <v>5</v>
      </c>
      <c r="AA23" s="15">
        <f t="shared" si="4"/>
        <v>5</v>
      </c>
      <c r="AB23" s="15">
        <f t="shared" si="4"/>
        <v>5</v>
      </c>
      <c r="AC23" s="15">
        <f t="shared" si="4"/>
        <v>5</v>
      </c>
      <c r="AD23" s="44">
        <v>5</v>
      </c>
      <c r="AE23" s="65"/>
      <c r="AF23" s="101"/>
      <c r="AG23" s="101"/>
      <c r="AH23" s="101"/>
      <c r="AI23" s="101"/>
      <c r="AJ23" s="101"/>
      <c r="AK23" s="101"/>
      <c r="AL23" s="102"/>
      <c r="AM23" s="102"/>
      <c r="AN23" s="101"/>
    </row>
    <row r="24" spans="1:40" ht="15.6" customHeight="1" x14ac:dyDescent="0.2">
      <c r="A24" s="15">
        <v>24</v>
      </c>
      <c r="B24" s="15" t="s">
        <v>291</v>
      </c>
      <c r="C24" s="15"/>
      <c r="D24" s="70">
        <v>39.0244</v>
      </c>
      <c r="E24" s="86">
        <v>-77.685000000000002</v>
      </c>
      <c r="F24" s="43">
        <v>8.3333333333299997</v>
      </c>
      <c r="G24" s="15"/>
      <c r="H24" s="15">
        <v>6</v>
      </c>
      <c r="I24" s="15"/>
      <c r="J24" s="15"/>
      <c r="K24" s="15"/>
      <c r="L24" s="15">
        <v>7</v>
      </c>
      <c r="M24" s="15">
        <v>7</v>
      </c>
      <c r="N24" s="15">
        <v>9</v>
      </c>
      <c r="O24" s="15">
        <v>8</v>
      </c>
      <c r="P24" s="15"/>
      <c r="Q24" s="15"/>
      <c r="R24" s="15"/>
      <c r="S24" s="15"/>
      <c r="T24" s="15"/>
      <c r="U24" s="15"/>
      <c r="V24" s="44"/>
      <c r="W24" s="57">
        <v>7.75</v>
      </c>
      <c r="X24" s="15">
        <f t="shared" si="4"/>
        <v>7.75</v>
      </c>
      <c r="Y24" s="15">
        <f t="shared" si="4"/>
        <v>7.75</v>
      </c>
      <c r="Z24" s="15">
        <f t="shared" si="4"/>
        <v>7.75</v>
      </c>
      <c r="AA24" s="15">
        <f t="shared" si="4"/>
        <v>8</v>
      </c>
      <c r="AB24" s="15">
        <f t="shared" si="4"/>
        <v>8.5</v>
      </c>
      <c r="AC24" s="15">
        <f t="shared" si="4"/>
        <v>8</v>
      </c>
      <c r="AD24" s="64"/>
      <c r="AE24" s="100" t="s">
        <v>1480</v>
      </c>
      <c r="AF24" s="101"/>
      <c r="AG24" s="101"/>
      <c r="AH24" s="101"/>
      <c r="AI24" s="101"/>
      <c r="AJ24" s="101"/>
      <c r="AK24" s="101"/>
      <c r="AL24" s="102"/>
      <c r="AM24" s="102"/>
      <c r="AN24" s="101"/>
    </row>
    <row r="25" spans="1:40" ht="15.6" customHeight="1" x14ac:dyDescent="0.2">
      <c r="A25" s="15">
        <v>25</v>
      </c>
      <c r="B25" s="15" t="s">
        <v>940</v>
      </c>
      <c r="C25" s="15"/>
      <c r="D25" s="70">
        <v>38.986939999999997</v>
      </c>
      <c r="E25" s="86">
        <v>-77.79083</v>
      </c>
      <c r="F25" s="43">
        <v>9</v>
      </c>
      <c r="G25" s="15"/>
      <c r="H25" s="15">
        <v>9</v>
      </c>
      <c r="I25" s="15">
        <v>7</v>
      </c>
      <c r="J25" s="15"/>
      <c r="K25" s="15"/>
      <c r="L25" s="15">
        <v>10</v>
      </c>
      <c r="M25" s="15">
        <v>11</v>
      </c>
      <c r="N25" s="15">
        <v>9</v>
      </c>
      <c r="O25" s="15"/>
      <c r="P25" s="15"/>
      <c r="Q25" s="15"/>
      <c r="R25" s="15"/>
      <c r="S25" s="15"/>
      <c r="T25" s="15">
        <v>8.6666666666666661</v>
      </c>
      <c r="U25" s="15">
        <v>10</v>
      </c>
      <c r="V25" s="44"/>
      <c r="W25" s="57">
        <v>9.25</v>
      </c>
      <c r="X25" s="15">
        <f t="shared" si="4"/>
        <v>10</v>
      </c>
      <c r="Y25" s="15">
        <f t="shared" si="4"/>
        <v>10</v>
      </c>
      <c r="Z25" s="15">
        <f t="shared" si="4"/>
        <v>10</v>
      </c>
      <c r="AA25" s="15">
        <f t="shared" si="4"/>
        <v>10</v>
      </c>
      <c r="AB25" s="15">
        <f t="shared" si="4"/>
        <v>8.8333333333333321</v>
      </c>
      <c r="AC25" s="15">
        <f t="shared" si="4"/>
        <v>9.3333333333333321</v>
      </c>
      <c r="AD25" s="44">
        <v>9.3333333333333321</v>
      </c>
      <c r="AE25" s="65"/>
      <c r="AF25" s="101"/>
      <c r="AG25" s="101"/>
      <c r="AH25" s="101"/>
      <c r="AI25" s="101"/>
      <c r="AJ25" s="101"/>
      <c r="AK25" s="101"/>
      <c r="AL25" s="102"/>
      <c r="AM25" s="102"/>
      <c r="AN25" s="101"/>
    </row>
    <row r="26" spans="1:40" ht="15.6" customHeight="1" x14ac:dyDescent="0.2">
      <c r="A26" s="15">
        <v>26</v>
      </c>
      <c r="B26" s="15" t="s">
        <v>293</v>
      </c>
      <c r="C26" s="15" t="s">
        <v>220</v>
      </c>
      <c r="D26" s="70">
        <v>38.935830000000003</v>
      </c>
      <c r="E26" s="86">
        <v>-77.870559999999998</v>
      </c>
      <c r="F26" s="43">
        <v>7.5</v>
      </c>
      <c r="G26" s="15">
        <v>6</v>
      </c>
      <c r="H26" s="15"/>
      <c r="I26" s="15">
        <v>11</v>
      </c>
      <c r="J26" s="15"/>
      <c r="K26" s="15"/>
      <c r="L26" s="15">
        <v>9</v>
      </c>
      <c r="M26" s="15">
        <v>9</v>
      </c>
      <c r="N26" s="15">
        <v>9.5</v>
      </c>
      <c r="O26" s="15">
        <v>9</v>
      </c>
      <c r="P26" s="15">
        <v>8.5</v>
      </c>
      <c r="Q26" s="15">
        <v>10</v>
      </c>
      <c r="R26" s="15"/>
      <c r="S26" s="15">
        <v>10</v>
      </c>
      <c r="T26" s="15">
        <v>10</v>
      </c>
      <c r="U26" s="15">
        <v>11</v>
      </c>
      <c r="V26" s="44"/>
      <c r="W26" s="57">
        <v>9.5</v>
      </c>
      <c r="X26" s="15">
        <f t="shared" si="4"/>
        <v>9</v>
      </c>
      <c r="Y26" s="15">
        <f t="shared" si="4"/>
        <v>9.1666666666666661</v>
      </c>
      <c r="Z26" s="15">
        <f t="shared" si="4"/>
        <v>9.1666666666666661</v>
      </c>
      <c r="AA26" s="15">
        <f t="shared" si="4"/>
        <v>9.3333333333333339</v>
      </c>
      <c r="AB26" s="15">
        <f t="shared" si="4"/>
        <v>9.5</v>
      </c>
      <c r="AC26" s="15">
        <f t="shared" si="4"/>
        <v>9.75</v>
      </c>
      <c r="AD26" s="44">
        <v>9.9</v>
      </c>
      <c r="AE26" s="65"/>
      <c r="AF26" s="101"/>
      <c r="AG26" s="101"/>
      <c r="AH26" s="101"/>
      <c r="AI26" s="101"/>
      <c r="AJ26" s="101"/>
      <c r="AK26" s="101"/>
      <c r="AL26" s="102"/>
      <c r="AM26" s="102"/>
      <c r="AN26" s="101"/>
    </row>
    <row r="27" spans="1:40" ht="15.6" customHeight="1" x14ac:dyDescent="0.2">
      <c r="A27" s="15">
        <v>27</v>
      </c>
      <c r="B27" s="15" t="s">
        <v>294</v>
      </c>
      <c r="C27" s="15"/>
      <c r="D27" s="70">
        <v>38.913609999999998</v>
      </c>
      <c r="E27" s="86">
        <v>-77.923330000000007</v>
      </c>
      <c r="F27" s="43">
        <v>10</v>
      </c>
      <c r="G27" s="15">
        <v>11</v>
      </c>
      <c r="H27" s="15">
        <v>12</v>
      </c>
      <c r="I27" s="15"/>
      <c r="J27" s="15"/>
      <c r="K27" s="15"/>
      <c r="L27" s="15"/>
      <c r="M27" s="15"/>
      <c r="N27" s="15"/>
      <c r="O27" s="15"/>
      <c r="P27" s="15"/>
      <c r="Q27" s="15"/>
      <c r="R27" s="15"/>
      <c r="S27" s="15"/>
      <c r="T27" s="15"/>
      <c r="U27" s="15"/>
      <c r="V27" s="44"/>
      <c r="W27" s="88"/>
      <c r="X27" s="63"/>
      <c r="Y27" s="63"/>
      <c r="Z27" s="63"/>
      <c r="AA27" s="63"/>
      <c r="AB27" s="63"/>
      <c r="AC27" s="63"/>
      <c r="AD27" s="64"/>
      <c r="AE27" s="65" t="s">
        <v>934</v>
      </c>
      <c r="AF27" s="101"/>
      <c r="AG27" s="101"/>
      <c r="AH27" s="101"/>
      <c r="AI27" s="101"/>
      <c r="AJ27" s="101"/>
      <c r="AK27" s="101"/>
      <c r="AL27" s="102"/>
      <c r="AM27" s="102"/>
      <c r="AN27" s="101"/>
    </row>
    <row r="28" spans="1:40" ht="15.6" customHeight="1" x14ac:dyDescent="0.2">
      <c r="A28" s="15">
        <v>28</v>
      </c>
      <c r="B28" s="15" t="s">
        <v>295</v>
      </c>
      <c r="C28" s="15"/>
      <c r="D28" s="70">
        <v>39.023099999999999</v>
      </c>
      <c r="E28" s="86">
        <v>-77.5886</v>
      </c>
      <c r="F28" s="43">
        <v>11</v>
      </c>
      <c r="G28" s="15">
        <v>11</v>
      </c>
      <c r="H28" s="15">
        <v>9</v>
      </c>
      <c r="I28" s="15"/>
      <c r="J28" s="15">
        <v>11</v>
      </c>
      <c r="K28" s="15"/>
      <c r="L28" s="15"/>
      <c r="M28" s="15"/>
      <c r="N28" s="15"/>
      <c r="O28" s="15"/>
      <c r="P28" s="15"/>
      <c r="Q28" s="15"/>
      <c r="R28" s="15"/>
      <c r="S28" s="15"/>
      <c r="T28" s="15"/>
      <c r="U28" s="15">
        <v>7</v>
      </c>
      <c r="V28" s="44"/>
      <c r="W28" s="57">
        <v>11</v>
      </c>
      <c r="X28" s="15">
        <f>AVERAGE(J28:P28)</f>
        <v>11</v>
      </c>
      <c r="Y28" s="63"/>
      <c r="Z28" s="63"/>
      <c r="AA28" s="63"/>
      <c r="AB28" s="63"/>
      <c r="AC28" s="15">
        <f>AVERAGE(O28:U28)</f>
        <v>7</v>
      </c>
      <c r="AD28" s="44">
        <v>7</v>
      </c>
      <c r="AE28" s="65" t="s">
        <v>937</v>
      </c>
      <c r="AF28" s="101"/>
      <c r="AG28" s="101"/>
      <c r="AH28" s="101"/>
      <c r="AI28" s="101"/>
      <c r="AJ28" s="101"/>
      <c r="AK28" s="101"/>
      <c r="AL28" s="102"/>
      <c r="AM28" s="102"/>
      <c r="AN28" s="101"/>
    </row>
    <row r="29" spans="1:40" ht="15.6" customHeight="1" x14ac:dyDescent="0.2">
      <c r="A29" s="15">
        <v>29</v>
      </c>
      <c r="B29" s="15" t="s">
        <v>296</v>
      </c>
      <c r="C29" s="15"/>
      <c r="D29" s="70">
        <v>39.028350000000003</v>
      </c>
      <c r="E29" s="86">
        <v>-77.590549999999993</v>
      </c>
      <c r="F29" s="43">
        <v>8</v>
      </c>
      <c r="G29" s="15">
        <v>5</v>
      </c>
      <c r="H29" s="15">
        <v>4</v>
      </c>
      <c r="I29" s="15">
        <v>4</v>
      </c>
      <c r="J29" s="15"/>
      <c r="K29" s="15"/>
      <c r="L29" s="15"/>
      <c r="M29" s="15"/>
      <c r="N29" s="15"/>
      <c r="O29" s="15"/>
      <c r="P29" s="15"/>
      <c r="Q29" s="15"/>
      <c r="R29" s="15"/>
      <c r="S29" s="15"/>
      <c r="T29" s="15"/>
      <c r="U29" s="15"/>
      <c r="V29" s="44"/>
      <c r="W29" s="57">
        <v>4</v>
      </c>
      <c r="X29" s="63"/>
      <c r="Y29" s="63"/>
      <c r="Z29" s="63"/>
      <c r="AA29" s="63"/>
      <c r="AB29" s="63"/>
      <c r="AC29" s="63"/>
      <c r="AD29" s="64"/>
      <c r="AE29" s="65" t="s">
        <v>932</v>
      </c>
      <c r="AF29" s="101"/>
      <c r="AG29" s="101"/>
      <c r="AH29" s="101"/>
      <c r="AI29" s="101"/>
      <c r="AJ29" s="101"/>
      <c r="AK29" s="101"/>
      <c r="AL29" s="102"/>
      <c r="AM29" s="102"/>
      <c r="AN29" s="101"/>
    </row>
    <row r="30" spans="1:40" ht="15.6" customHeight="1" x14ac:dyDescent="0.2">
      <c r="A30" s="15">
        <v>30</v>
      </c>
      <c r="B30" s="15" t="s">
        <v>176</v>
      </c>
      <c r="C30" s="15"/>
      <c r="D30" s="70">
        <v>38.913890000000002</v>
      </c>
      <c r="E30" s="86">
        <v>-77.89</v>
      </c>
      <c r="F30" s="43"/>
      <c r="G30" s="15"/>
      <c r="H30" s="15"/>
      <c r="I30" s="15"/>
      <c r="J30" s="15"/>
      <c r="K30" s="15">
        <v>8</v>
      </c>
      <c r="L30" s="15"/>
      <c r="M30" s="15"/>
      <c r="N30" s="15"/>
      <c r="O30" s="15"/>
      <c r="P30" s="15"/>
      <c r="Q30" s="15"/>
      <c r="R30" s="15"/>
      <c r="S30" s="15"/>
      <c r="T30" s="15"/>
      <c r="U30" s="15"/>
      <c r="V30" s="44"/>
      <c r="W30" s="57">
        <v>8</v>
      </c>
      <c r="X30" s="15">
        <f t="shared" ref="X30:AC37" si="5">AVERAGE(J30:P30)</f>
        <v>8</v>
      </c>
      <c r="Y30" s="15">
        <f t="shared" si="5"/>
        <v>8</v>
      </c>
      <c r="Z30" s="63"/>
      <c r="AA30" s="63"/>
      <c r="AB30" s="63"/>
      <c r="AC30" s="63"/>
      <c r="AD30" s="64"/>
      <c r="AE30" s="65" t="s">
        <v>333</v>
      </c>
      <c r="AF30" s="101"/>
      <c r="AG30" s="101"/>
      <c r="AH30" s="101"/>
      <c r="AI30" s="101"/>
      <c r="AJ30" s="101"/>
      <c r="AK30" s="101"/>
      <c r="AL30" s="102"/>
      <c r="AM30" s="102"/>
      <c r="AN30" s="101"/>
    </row>
    <row r="31" spans="1:40" ht="15.6" customHeight="1" x14ac:dyDescent="0.2">
      <c r="A31" s="15">
        <v>31</v>
      </c>
      <c r="B31" s="15" t="s">
        <v>297</v>
      </c>
      <c r="C31" s="15"/>
      <c r="D31" s="70">
        <v>38.927399999999999</v>
      </c>
      <c r="E31" s="86">
        <v>-77.413399999999996</v>
      </c>
      <c r="F31" s="43"/>
      <c r="G31" s="15"/>
      <c r="H31" s="15"/>
      <c r="I31" s="15">
        <v>5</v>
      </c>
      <c r="J31" s="15"/>
      <c r="K31" s="15"/>
      <c r="L31" s="15"/>
      <c r="M31" s="15"/>
      <c r="N31" s="15"/>
      <c r="O31" s="15"/>
      <c r="P31" s="15">
        <v>6</v>
      </c>
      <c r="Q31" s="15"/>
      <c r="R31" s="15"/>
      <c r="S31" s="15"/>
      <c r="T31" s="15"/>
      <c r="U31" s="15"/>
      <c r="V31" s="44"/>
      <c r="W31" s="57">
        <v>5</v>
      </c>
      <c r="X31" s="15">
        <f t="shared" si="5"/>
        <v>6</v>
      </c>
      <c r="Y31" s="15">
        <f t="shared" si="5"/>
        <v>6</v>
      </c>
      <c r="Z31" s="15">
        <f t="shared" si="5"/>
        <v>6</v>
      </c>
      <c r="AA31" s="15">
        <f t="shared" si="5"/>
        <v>6</v>
      </c>
      <c r="AB31" s="15">
        <f t="shared" si="5"/>
        <v>6</v>
      </c>
      <c r="AC31" s="15">
        <f t="shared" si="5"/>
        <v>6</v>
      </c>
      <c r="AD31" s="44">
        <v>6</v>
      </c>
      <c r="AE31" s="65"/>
      <c r="AF31" s="101"/>
      <c r="AG31" s="101"/>
      <c r="AH31" s="101"/>
      <c r="AI31" s="101"/>
      <c r="AJ31" s="101"/>
      <c r="AK31" s="101"/>
      <c r="AL31" s="102"/>
      <c r="AM31" s="102"/>
      <c r="AN31" s="101"/>
    </row>
    <row r="32" spans="1:40" ht="15.6" customHeight="1" x14ac:dyDescent="0.2">
      <c r="A32" s="15">
        <v>32</v>
      </c>
      <c r="B32" s="15" t="s">
        <v>298</v>
      </c>
      <c r="C32" s="15"/>
      <c r="D32" s="70">
        <v>38.9392</v>
      </c>
      <c r="E32" s="86">
        <v>-77.405900000000003</v>
      </c>
      <c r="F32" s="43">
        <v>2.75</v>
      </c>
      <c r="G32" s="15">
        <v>3.75</v>
      </c>
      <c r="H32" s="15">
        <v>2</v>
      </c>
      <c r="I32" s="15">
        <v>3.75</v>
      </c>
      <c r="J32" s="15"/>
      <c r="K32" s="15">
        <v>3</v>
      </c>
      <c r="L32" s="15"/>
      <c r="M32" s="15"/>
      <c r="N32" s="15"/>
      <c r="O32" s="15"/>
      <c r="P32" s="15">
        <v>5.25</v>
      </c>
      <c r="Q32" s="15"/>
      <c r="R32" s="15"/>
      <c r="S32" s="15"/>
      <c r="T32" s="15">
        <v>4.666666666666667</v>
      </c>
      <c r="U32" s="15"/>
      <c r="V32" s="44"/>
      <c r="W32" s="57">
        <v>3.375</v>
      </c>
      <c r="X32" s="15">
        <f t="shared" si="5"/>
        <v>4.125</v>
      </c>
      <c r="Y32" s="15">
        <f t="shared" si="5"/>
        <v>4.125</v>
      </c>
      <c r="Z32" s="15">
        <f t="shared" si="5"/>
        <v>5.25</v>
      </c>
      <c r="AA32" s="15">
        <f t="shared" si="5"/>
        <v>5.25</v>
      </c>
      <c r="AB32" s="15">
        <f t="shared" si="5"/>
        <v>4.9583333333333339</v>
      </c>
      <c r="AC32" s="15">
        <f t="shared" si="5"/>
        <v>4.9583333333333339</v>
      </c>
      <c r="AD32" s="44">
        <v>4.9583333333333339</v>
      </c>
      <c r="AE32" s="65"/>
      <c r="AF32" s="101"/>
      <c r="AG32" s="101"/>
      <c r="AH32" s="101"/>
      <c r="AI32" s="101"/>
      <c r="AJ32" s="101"/>
      <c r="AK32" s="101"/>
      <c r="AL32" s="102"/>
      <c r="AM32" s="102"/>
      <c r="AN32" s="101"/>
    </row>
    <row r="33" spans="1:40" ht="15.6" customHeight="1" x14ac:dyDescent="0.2">
      <c r="A33" s="15">
        <v>33</v>
      </c>
      <c r="B33" s="15" t="s">
        <v>299</v>
      </c>
      <c r="C33" s="15"/>
      <c r="D33" s="70">
        <v>38.965560000000004</v>
      </c>
      <c r="E33" s="86">
        <v>-77.655559999999994</v>
      </c>
      <c r="F33" s="43"/>
      <c r="G33" s="15"/>
      <c r="H33" s="15"/>
      <c r="I33" s="15"/>
      <c r="J33" s="15"/>
      <c r="K33" s="15"/>
      <c r="L33" s="15">
        <v>12</v>
      </c>
      <c r="M33" s="15">
        <v>9</v>
      </c>
      <c r="N33" s="15"/>
      <c r="O33" s="15"/>
      <c r="P33" s="15"/>
      <c r="Q33" s="15"/>
      <c r="R33" s="15"/>
      <c r="S33" s="15"/>
      <c r="T33" s="15"/>
      <c r="U33" s="15"/>
      <c r="V33" s="44"/>
      <c r="W33" s="57">
        <v>10.5</v>
      </c>
      <c r="X33" s="15">
        <f t="shared" si="5"/>
        <v>10.5</v>
      </c>
      <c r="Y33" s="15">
        <f t="shared" si="5"/>
        <v>10.5</v>
      </c>
      <c r="Z33" s="15">
        <f t="shared" si="5"/>
        <v>10.5</v>
      </c>
      <c r="AA33" s="15">
        <f t="shared" si="5"/>
        <v>9</v>
      </c>
      <c r="AB33" s="63"/>
      <c r="AC33" s="63"/>
      <c r="AD33" s="64"/>
      <c r="AE33" s="65"/>
      <c r="AF33" s="101"/>
      <c r="AG33" s="101"/>
      <c r="AH33" s="101"/>
      <c r="AI33" s="101"/>
      <c r="AJ33" s="101"/>
      <c r="AK33" s="101"/>
      <c r="AL33" s="102"/>
      <c r="AM33" s="102"/>
      <c r="AN33" s="101"/>
    </row>
    <row r="34" spans="1:40" ht="15.6" customHeight="1" x14ac:dyDescent="0.2">
      <c r="A34" s="15">
        <v>34</v>
      </c>
      <c r="B34" s="15" t="s">
        <v>300</v>
      </c>
      <c r="C34" s="15" t="s">
        <v>211</v>
      </c>
      <c r="D34" s="70">
        <v>39.030833000000001</v>
      </c>
      <c r="E34" s="86">
        <v>-77.870277999999999</v>
      </c>
      <c r="F34" s="43">
        <v>7.25</v>
      </c>
      <c r="G34" s="15"/>
      <c r="H34" s="15">
        <v>10.5</v>
      </c>
      <c r="I34" s="15">
        <v>7</v>
      </c>
      <c r="J34" s="15"/>
      <c r="K34" s="15"/>
      <c r="L34" s="15">
        <v>12</v>
      </c>
      <c r="M34" s="15">
        <v>10.666666666699999</v>
      </c>
      <c r="N34" s="15">
        <v>11.5</v>
      </c>
      <c r="O34" s="15">
        <v>9</v>
      </c>
      <c r="P34" s="15">
        <v>9.5</v>
      </c>
      <c r="Q34" s="15">
        <v>7</v>
      </c>
      <c r="R34" s="15"/>
      <c r="S34" s="15">
        <v>7</v>
      </c>
      <c r="T34" s="15">
        <v>9</v>
      </c>
      <c r="U34" s="15">
        <v>12</v>
      </c>
      <c r="V34" s="44"/>
      <c r="W34" s="57">
        <v>10.0333333333</v>
      </c>
      <c r="X34" s="15">
        <f t="shared" si="5"/>
        <v>10.53333333334</v>
      </c>
      <c r="Y34" s="15">
        <f t="shared" si="5"/>
        <v>9.9444444444499993</v>
      </c>
      <c r="Z34" s="15">
        <f t="shared" si="5"/>
        <v>9.9444444444499993</v>
      </c>
      <c r="AA34" s="15">
        <f t="shared" si="5"/>
        <v>9.1111111111166654</v>
      </c>
      <c r="AB34" s="15">
        <f t="shared" si="5"/>
        <v>8.8333333333333339</v>
      </c>
      <c r="AC34" s="15">
        <f t="shared" si="5"/>
        <v>8.9166666666666661</v>
      </c>
      <c r="AD34" s="44">
        <v>8.9</v>
      </c>
      <c r="AE34" s="65"/>
      <c r="AF34" s="101"/>
      <c r="AG34" s="101"/>
      <c r="AH34" s="101"/>
      <c r="AI34" s="101"/>
      <c r="AJ34" s="101"/>
      <c r="AK34" s="101"/>
      <c r="AL34" s="102"/>
      <c r="AM34" s="102"/>
      <c r="AN34" s="101"/>
    </row>
    <row r="35" spans="1:40" ht="15.6" customHeight="1" x14ac:dyDescent="0.2">
      <c r="A35" s="15">
        <v>35</v>
      </c>
      <c r="B35" s="15" t="s">
        <v>301</v>
      </c>
      <c r="C35" s="15"/>
      <c r="D35" s="70">
        <v>39.053361109999997</v>
      </c>
      <c r="E35" s="86">
        <v>-77.87344444</v>
      </c>
      <c r="F35" s="43"/>
      <c r="G35" s="15"/>
      <c r="H35" s="15"/>
      <c r="I35" s="15"/>
      <c r="J35" s="15"/>
      <c r="K35" s="15"/>
      <c r="L35" s="15"/>
      <c r="M35" s="15">
        <v>9.5</v>
      </c>
      <c r="N35" s="15">
        <v>8</v>
      </c>
      <c r="O35" s="15"/>
      <c r="P35" s="15">
        <v>10.5</v>
      </c>
      <c r="Q35" s="15">
        <v>10</v>
      </c>
      <c r="R35" s="15"/>
      <c r="S35" s="15"/>
      <c r="T35" s="15"/>
      <c r="U35" s="15"/>
      <c r="V35" s="44"/>
      <c r="W35" s="57">
        <v>8.75</v>
      </c>
      <c r="X35" s="15">
        <f t="shared" si="5"/>
        <v>9.3333333333333339</v>
      </c>
      <c r="Y35" s="15">
        <f t="shared" si="5"/>
        <v>9.5</v>
      </c>
      <c r="Z35" s="15">
        <f t="shared" si="5"/>
        <v>9.5</v>
      </c>
      <c r="AA35" s="15">
        <f t="shared" si="5"/>
        <v>9.5</v>
      </c>
      <c r="AB35" s="15">
        <f t="shared" si="5"/>
        <v>9.5</v>
      </c>
      <c r="AC35" s="15">
        <f t="shared" si="5"/>
        <v>10.25</v>
      </c>
      <c r="AD35" s="44">
        <v>10.25</v>
      </c>
      <c r="AE35" s="65"/>
      <c r="AF35" s="101"/>
      <c r="AG35" s="101"/>
      <c r="AH35" s="101"/>
      <c r="AI35" s="101"/>
      <c r="AJ35" s="101"/>
      <c r="AK35" s="101"/>
      <c r="AL35" s="102"/>
      <c r="AM35" s="102"/>
      <c r="AN35" s="101"/>
    </row>
    <row r="36" spans="1:40" ht="15.6" customHeight="1" x14ac:dyDescent="0.2">
      <c r="A36" s="15">
        <v>36</v>
      </c>
      <c r="B36" s="15" t="s">
        <v>302</v>
      </c>
      <c r="C36" s="15"/>
      <c r="D36" s="70">
        <v>39.174821999999999</v>
      </c>
      <c r="E36" s="86">
        <v>-77.529893999999999</v>
      </c>
      <c r="F36" s="43"/>
      <c r="G36" s="15"/>
      <c r="H36" s="15"/>
      <c r="I36" s="15"/>
      <c r="J36" s="15"/>
      <c r="K36" s="15"/>
      <c r="L36" s="15">
        <v>9</v>
      </c>
      <c r="M36" s="15"/>
      <c r="N36" s="15"/>
      <c r="O36" s="15"/>
      <c r="P36" s="15">
        <v>10</v>
      </c>
      <c r="Q36" s="15"/>
      <c r="R36" s="15"/>
      <c r="S36" s="15"/>
      <c r="T36" s="15"/>
      <c r="U36" s="15"/>
      <c r="V36" s="44"/>
      <c r="W36" s="57">
        <v>9</v>
      </c>
      <c r="X36" s="15">
        <f t="shared" si="5"/>
        <v>9.5</v>
      </c>
      <c r="Y36" s="15">
        <f t="shared" si="5"/>
        <v>9.5</v>
      </c>
      <c r="Z36" s="15">
        <f t="shared" si="5"/>
        <v>9.5</v>
      </c>
      <c r="AA36" s="15">
        <f t="shared" si="5"/>
        <v>10</v>
      </c>
      <c r="AB36" s="15">
        <f t="shared" si="5"/>
        <v>10</v>
      </c>
      <c r="AC36" s="15">
        <f t="shared" si="5"/>
        <v>10</v>
      </c>
      <c r="AD36" s="44">
        <v>10</v>
      </c>
      <c r="AE36" s="65"/>
      <c r="AF36" s="101"/>
      <c r="AG36" s="101"/>
      <c r="AH36" s="101"/>
      <c r="AI36" s="101"/>
      <c r="AJ36" s="101"/>
      <c r="AK36" s="101"/>
      <c r="AL36" s="102"/>
      <c r="AM36" s="102"/>
      <c r="AN36" s="101"/>
    </row>
    <row r="37" spans="1:40" ht="15.6" customHeight="1" x14ac:dyDescent="0.2">
      <c r="A37" s="15">
        <v>37</v>
      </c>
      <c r="B37" s="15" t="s">
        <v>941</v>
      </c>
      <c r="C37" s="15" t="s">
        <v>367</v>
      </c>
      <c r="D37" s="70">
        <v>38.975580999999998</v>
      </c>
      <c r="E37" s="86">
        <v>-77.651139000000001</v>
      </c>
      <c r="F37" s="43"/>
      <c r="G37" s="15"/>
      <c r="H37" s="15"/>
      <c r="I37" s="15"/>
      <c r="J37" s="15"/>
      <c r="K37" s="15"/>
      <c r="L37" s="15">
        <v>9</v>
      </c>
      <c r="M37" s="15"/>
      <c r="N37" s="15"/>
      <c r="O37" s="15">
        <v>11</v>
      </c>
      <c r="P37" s="15">
        <v>11</v>
      </c>
      <c r="Q37" s="15">
        <v>9.5</v>
      </c>
      <c r="R37" s="15"/>
      <c r="S37" s="15">
        <v>8</v>
      </c>
      <c r="T37" s="15">
        <v>11.333333333333334</v>
      </c>
      <c r="U37" s="15">
        <v>10</v>
      </c>
      <c r="V37" s="44"/>
      <c r="W37" s="57">
        <v>10</v>
      </c>
      <c r="X37" s="15">
        <f t="shared" si="5"/>
        <v>10.333333333333334</v>
      </c>
      <c r="Y37" s="15">
        <f t="shared" si="5"/>
        <v>10.125</v>
      </c>
      <c r="Z37" s="15">
        <f t="shared" si="5"/>
        <v>10.125</v>
      </c>
      <c r="AA37" s="15">
        <f t="shared" si="5"/>
        <v>9.875</v>
      </c>
      <c r="AB37" s="15">
        <f t="shared" si="5"/>
        <v>10.166666666666668</v>
      </c>
      <c r="AC37" s="15">
        <f t="shared" si="5"/>
        <v>10.138888888888889</v>
      </c>
      <c r="AD37" s="44">
        <v>9.9666666666666668</v>
      </c>
      <c r="AE37" s="65"/>
      <c r="AF37" s="101"/>
      <c r="AG37" s="101"/>
      <c r="AH37" s="101"/>
      <c r="AI37" s="101"/>
      <c r="AJ37" s="101"/>
      <c r="AK37" s="101"/>
      <c r="AL37" s="102"/>
      <c r="AM37" s="102"/>
      <c r="AN37" s="101"/>
    </row>
    <row r="38" spans="1:40" ht="15.6" customHeight="1" x14ac:dyDescent="0.2">
      <c r="A38" s="15">
        <v>38</v>
      </c>
      <c r="B38" s="15" t="s">
        <v>303</v>
      </c>
      <c r="C38" s="15"/>
      <c r="D38" s="70">
        <v>38.932220000000001</v>
      </c>
      <c r="E38" s="86">
        <v>-77.737219999999994</v>
      </c>
      <c r="F38" s="43">
        <v>8.5</v>
      </c>
      <c r="G38" s="15"/>
      <c r="H38" s="15">
        <v>9</v>
      </c>
      <c r="I38" s="15">
        <v>10</v>
      </c>
      <c r="J38" s="15"/>
      <c r="K38" s="15"/>
      <c r="L38" s="15"/>
      <c r="M38" s="15"/>
      <c r="N38" s="15"/>
      <c r="O38" s="15"/>
      <c r="P38" s="15"/>
      <c r="Q38" s="15"/>
      <c r="R38" s="15"/>
      <c r="S38" s="15"/>
      <c r="T38" s="15"/>
      <c r="U38" s="15"/>
      <c r="V38" s="44"/>
      <c r="W38" s="57">
        <v>10</v>
      </c>
      <c r="X38" s="63"/>
      <c r="Y38" s="63"/>
      <c r="Z38" s="63"/>
      <c r="AA38" s="63"/>
      <c r="AB38" s="63"/>
      <c r="AC38" s="63"/>
      <c r="AD38" s="64"/>
      <c r="AE38" s="65" t="s">
        <v>932</v>
      </c>
      <c r="AF38" s="101"/>
      <c r="AG38" s="101"/>
      <c r="AH38" s="101"/>
      <c r="AI38" s="101"/>
      <c r="AJ38" s="101"/>
      <c r="AK38" s="101"/>
      <c r="AL38" s="102"/>
      <c r="AM38" s="102"/>
      <c r="AN38" s="101"/>
    </row>
    <row r="39" spans="1:40" ht="15.6" customHeight="1" x14ac:dyDescent="0.2">
      <c r="A39" s="15">
        <v>39</v>
      </c>
      <c r="B39" s="15" t="s">
        <v>304</v>
      </c>
      <c r="C39" s="15"/>
      <c r="D39" s="70">
        <v>38.880589000000001</v>
      </c>
      <c r="E39" s="86">
        <v>-77.765158999999997</v>
      </c>
      <c r="F39" s="43"/>
      <c r="G39" s="15"/>
      <c r="H39" s="15"/>
      <c r="I39" s="15"/>
      <c r="J39" s="15"/>
      <c r="K39" s="15">
        <v>11</v>
      </c>
      <c r="L39" s="15">
        <v>9</v>
      </c>
      <c r="M39" s="15"/>
      <c r="N39" s="15"/>
      <c r="O39" s="15"/>
      <c r="P39" s="15"/>
      <c r="Q39" s="15"/>
      <c r="R39" s="15"/>
      <c r="S39" s="15"/>
      <c r="T39" s="15"/>
      <c r="U39" s="15"/>
      <c r="V39" s="44"/>
      <c r="W39" s="57">
        <v>10</v>
      </c>
      <c r="X39" s="15">
        <f t="shared" ref="X39:Z40" si="6">AVERAGE(J39:P39)</f>
        <v>10</v>
      </c>
      <c r="Y39" s="15">
        <f t="shared" si="6"/>
        <v>10</v>
      </c>
      <c r="Z39" s="15">
        <f t="shared" si="6"/>
        <v>9</v>
      </c>
      <c r="AA39" s="63"/>
      <c r="AB39" s="63"/>
      <c r="AC39" s="63"/>
      <c r="AD39" s="64"/>
      <c r="AE39" s="65"/>
      <c r="AF39" s="101"/>
      <c r="AG39" s="101"/>
      <c r="AH39" s="101"/>
      <c r="AI39" s="101"/>
      <c r="AJ39" s="101"/>
      <c r="AK39" s="101"/>
      <c r="AL39" s="102"/>
      <c r="AM39" s="102"/>
      <c r="AN39" s="101"/>
    </row>
    <row r="40" spans="1:40" ht="15.6" customHeight="1" x14ac:dyDescent="0.2">
      <c r="A40" s="15">
        <v>40</v>
      </c>
      <c r="B40" s="15" t="s">
        <v>305</v>
      </c>
      <c r="C40" s="15"/>
      <c r="D40" s="70">
        <v>39.241667</v>
      </c>
      <c r="E40" s="86">
        <v>-77.673333</v>
      </c>
      <c r="F40" s="43">
        <v>11</v>
      </c>
      <c r="G40" s="15">
        <v>8</v>
      </c>
      <c r="H40" s="15"/>
      <c r="I40" s="15"/>
      <c r="J40" s="15">
        <v>11</v>
      </c>
      <c r="K40" s="15">
        <v>11</v>
      </c>
      <c r="L40" s="15"/>
      <c r="M40" s="15">
        <v>10</v>
      </c>
      <c r="N40" s="15"/>
      <c r="O40" s="15">
        <v>9</v>
      </c>
      <c r="P40" s="15"/>
      <c r="Q40" s="15"/>
      <c r="R40" s="15"/>
      <c r="S40" s="15"/>
      <c r="T40" s="15"/>
      <c r="U40" s="15"/>
      <c r="V40" s="44"/>
      <c r="W40" s="57">
        <v>10.25</v>
      </c>
      <c r="X40" s="15">
        <f t="shared" si="6"/>
        <v>10.25</v>
      </c>
      <c r="Y40" s="15">
        <f t="shared" si="6"/>
        <v>10</v>
      </c>
      <c r="Z40" s="15">
        <f t="shared" si="6"/>
        <v>9.5</v>
      </c>
      <c r="AA40" s="15">
        <f>AVERAGE(M40:S40)</f>
        <v>9.5</v>
      </c>
      <c r="AB40" s="15">
        <f>AVERAGE(N40:T40)</f>
        <v>9</v>
      </c>
      <c r="AC40" s="15">
        <f>AVERAGE(O40:U40)</f>
        <v>9</v>
      </c>
      <c r="AD40" s="64"/>
      <c r="AE40" s="100" t="s">
        <v>1480</v>
      </c>
      <c r="AF40" s="101"/>
      <c r="AG40" s="101"/>
      <c r="AH40" s="101"/>
      <c r="AI40" s="101"/>
      <c r="AJ40" s="101"/>
      <c r="AK40" s="101"/>
      <c r="AL40" s="102"/>
      <c r="AM40" s="102"/>
      <c r="AN40" s="101"/>
    </row>
    <row r="41" spans="1:40" ht="15.6" customHeight="1" x14ac:dyDescent="0.2">
      <c r="A41" s="15">
        <v>41</v>
      </c>
      <c r="B41" s="15" t="s">
        <v>306</v>
      </c>
      <c r="C41" s="15"/>
      <c r="D41" s="70">
        <v>39.053888999999998</v>
      </c>
      <c r="E41" s="86">
        <v>-77.751943999999995</v>
      </c>
      <c r="F41" s="43"/>
      <c r="G41" s="15"/>
      <c r="H41" s="15"/>
      <c r="I41" s="15"/>
      <c r="J41" s="15"/>
      <c r="K41" s="15">
        <v>12</v>
      </c>
      <c r="L41" s="15"/>
      <c r="M41" s="15"/>
      <c r="N41" s="15"/>
      <c r="O41" s="15"/>
      <c r="P41" s="15"/>
      <c r="Q41" s="15"/>
      <c r="R41" s="15"/>
      <c r="S41" s="15"/>
      <c r="T41" s="15"/>
      <c r="U41" s="15"/>
      <c r="V41" s="44"/>
      <c r="W41" s="57">
        <v>12</v>
      </c>
      <c r="X41" s="15">
        <f>AVERAGE(J41:P41)</f>
        <v>12</v>
      </c>
      <c r="Y41" s="15">
        <f>AVERAGE(K41:Q41)</f>
        <v>12</v>
      </c>
      <c r="Z41" s="63"/>
      <c r="AA41" s="63"/>
      <c r="AB41" s="63"/>
      <c r="AC41" s="63"/>
      <c r="AD41" s="64"/>
      <c r="AE41" s="65" t="s">
        <v>333</v>
      </c>
      <c r="AF41" s="101"/>
      <c r="AG41" s="101"/>
      <c r="AH41" s="101"/>
      <c r="AI41" s="101"/>
      <c r="AJ41" s="101"/>
      <c r="AK41" s="101"/>
      <c r="AL41" s="102"/>
      <c r="AM41" s="102"/>
      <c r="AN41" s="101"/>
    </row>
    <row r="42" spans="1:40" ht="15.6" customHeight="1" x14ac:dyDescent="0.2">
      <c r="A42" s="15">
        <v>42</v>
      </c>
      <c r="B42" s="15" t="s">
        <v>307</v>
      </c>
      <c r="C42" s="15"/>
      <c r="D42" s="70">
        <v>38.959561999999998</v>
      </c>
      <c r="E42" s="86">
        <v>-77.544730000000001</v>
      </c>
      <c r="F42" s="43"/>
      <c r="G42" s="15"/>
      <c r="H42" s="15">
        <v>7</v>
      </c>
      <c r="I42" s="15"/>
      <c r="J42" s="15"/>
      <c r="K42" s="15"/>
      <c r="L42" s="15"/>
      <c r="M42" s="15"/>
      <c r="N42" s="15"/>
      <c r="O42" s="15"/>
      <c r="P42" s="15"/>
      <c r="Q42" s="15"/>
      <c r="R42" s="15"/>
      <c r="S42" s="15"/>
      <c r="T42" s="15"/>
      <c r="U42" s="15"/>
      <c r="V42" s="44"/>
      <c r="W42" s="88"/>
      <c r="X42" s="63"/>
      <c r="Y42" s="63"/>
      <c r="Z42" s="63"/>
      <c r="AA42" s="63"/>
      <c r="AB42" s="63"/>
      <c r="AC42" s="63"/>
      <c r="AD42" s="64"/>
      <c r="AE42" s="65" t="s">
        <v>934</v>
      </c>
      <c r="AF42" s="101"/>
      <c r="AG42" s="101"/>
      <c r="AH42" s="101"/>
      <c r="AI42" s="101"/>
      <c r="AJ42" s="101"/>
      <c r="AK42" s="101"/>
      <c r="AL42" s="102"/>
      <c r="AM42" s="102"/>
      <c r="AN42" s="101"/>
    </row>
    <row r="43" spans="1:40" ht="15.6" customHeight="1" x14ac:dyDescent="0.2">
      <c r="A43" s="15">
        <v>43</v>
      </c>
      <c r="B43" s="15" t="s">
        <v>229</v>
      </c>
      <c r="C43" s="15" t="s">
        <v>230</v>
      </c>
      <c r="D43" s="70">
        <v>39.092619999999997</v>
      </c>
      <c r="E43" s="86">
        <v>-77.715689999999995</v>
      </c>
      <c r="F43" s="43"/>
      <c r="G43" s="15"/>
      <c r="H43" s="15"/>
      <c r="I43" s="15"/>
      <c r="J43" s="15"/>
      <c r="K43" s="15"/>
      <c r="L43" s="15"/>
      <c r="M43" s="15">
        <v>9</v>
      </c>
      <c r="N43" s="15">
        <v>11</v>
      </c>
      <c r="O43" s="15"/>
      <c r="P43" s="15">
        <v>8</v>
      </c>
      <c r="Q43" s="15">
        <v>10.5</v>
      </c>
      <c r="R43" s="15">
        <v>10</v>
      </c>
      <c r="S43" s="15">
        <v>10</v>
      </c>
      <c r="T43" s="15"/>
      <c r="U43" s="15"/>
      <c r="V43" s="44"/>
      <c r="W43" s="57">
        <v>10</v>
      </c>
      <c r="X43" s="15">
        <f t="shared" ref="X43:AC48" si="7">AVERAGE(J43:P43)</f>
        <v>9.3333333333333339</v>
      </c>
      <c r="Y43" s="15">
        <f t="shared" si="7"/>
        <v>9.625</v>
      </c>
      <c r="Z43" s="15">
        <f t="shared" si="7"/>
        <v>9.6999999999999993</v>
      </c>
      <c r="AA43" s="15">
        <f t="shared" si="7"/>
        <v>9.75</v>
      </c>
      <c r="AB43" s="15">
        <f t="shared" si="7"/>
        <v>9.9</v>
      </c>
      <c r="AC43" s="15">
        <f t="shared" si="7"/>
        <v>9.625</v>
      </c>
      <c r="AD43" s="44">
        <v>9.625</v>
      </c>
      <c r="AE43" s="65"/>
      <c r="AF43" s="101"/>
      <c r="AG43" s="101"/>
      <c r="AH43" s="101"/>
      <c r="AI43" s="101"/>
      <c r="AJ43" s="101"/>
      <c r="AK43" s="101"/>
      <c r="AL43" s="102"/>
      <c r="AM43" s="102"/>
      <c r="AN43" s="101"/>
    </row>
    <row r="44" spans="1:40" ht="15.6" customHeight="1" x14ac:dyDescent="0.2">
      <c r="A44" s="15">
        <v>44</v>
      </c>
      <c r="B44" s="15" t="s">
        <v>188</v>
      </c>
      <c r="C44" s="15" t="s">
        <v>189</v>
      </c>
      <c r="D44" s="70">
        <v>39.109279999999998</v>
      </c>
      <c r="E44" s="86">
        <v>-77.736919999999998</v>
      </c>
      <c r="F44" s="43"/>
      <c r="G44" s="15"/>
      <c r="H44" s="15"/>
      <c r="I44" s="15"/>
      <c r="J44" s="15"/>
      <c r="K44" s="15"/>
      <c r="L44" s="15"/>
      <c r="M44" s="15">
        <v>11</v>
      </c>
      <c r="N44" s="15">
        <v>11</v>
      </c>
      <c r="O44" s="15">
        <v>11.5</v>
      </c>
      <c r="P44" s="15">
        <v>10.333333333333334</v>
      </c>
      <c r="Q44" s="15">
        <v>11.5</v>
      </c>
      <c r="R44" s="15">
        <v>9</v>
      </c>
      <c r="S44" s="15">
        <v>9</v>
      </c>
      <c r="T44" s="15">
        <v>10</v>
      </c>
      <c r="U44" s="15"/>
      <c r="V44" s="44"/>
      <c r="W44" s="57">
        <v>11.166666666699999</v>
      </c>
      <c r="X44" s="15">
        <f t="shared" si="7"/>
        <v>10.958333333333334</v>
      </c>
      <c r="Y44" s="15">
        <f t="shared" si="7"/>
        <v>11.066666666666666</v>
      </c>
      <c r="Z44" s="15">
        <f t="shared" si="7"/>
        <v>10.722222222222223</v>
      </c>
      <c r="AA44" s="15">
        <f t="shared" si="7"/>
        <v>10.476190476190478</v>
      </c>
      <c r="AB44" s="15">
        <f t="shared" si="7"/>
        <v>10.333333333333334</v>
      </c>
      <c r="AC44" s="15">
        <f t="shared" si="7"/>
        <v>10.222222222222223</v>
      </c>
      <c r="AD44" s="44">
        <v>9.9666666666666668</v>
      </c>
      <c r="AE44" s="65"/>
      <c r="AF44" s="101"/>
      <c r="AG44" s="101"/>
      <c r="AH44" s="101"/>
      <c r="AI44" s="101"/>
      <c r="AJ44" s="101"/>
      <c r="AK44" s="101"/>
      <c r="AL44" s="102"/>
      <c r="AM44" s="102"/>
      <c r="AN44" s="101"/>
    </row>
    <row r="45" spans="1:40" ht="15.6" customHeight="1" x14ac:dyDescent="0.2">
      <c r="A45" s="15">
        <v>45</v>
      </c>
      <c r="B45" s="15" t="s">
        <v>187</v>
      </c>
      <c r="C45" s="15"/>
      <c r="D45" s="70">
        <v>39.116689999999998</v>
      </c>
      <c r="E45" s="86">
        <v>-77.750079999999997</v>
      </c>
      <c r="F45" s="43"/>
      <c r="G45" s="15"/>
      <c r="H45" s="15"/>
      <c r="I45" s="15"/>
      <c r="J45" s="15"/>
      <c r="K45" s="15"/>
      <c r="L45" s="15"/>
      <c r="M45" s="15">
        <v>6</v>
      </c>
      <c r="N45" s="15">
        <v>9.5</v>
      </c>
      <c r="O45" s="15"/>
      <c r="P45" s="15"/>
      <c r="Q45" s="15"/>
      <c r="R45" s="15"/>
      <c r="S45" s="15"/>
      <c r="T45" s="15"/>
      <c r="U45" s="15"/>
      <c r="V45" s="44"/>
      <c r="W45" s="57">
        <v>7.75</v>
      </c>
      <c r="X45" s="15">
        <f t="shared" si="7"/>
        <v>7.75</v>
      </c>
      <c r="Y45" s="15">
        <f t="shared" si="7"/>
        <v>7.75</v>
      </c>
      <c r="Z45" s="15">
        <f t="shared" si="7"/>
        <v>7.75</v>
      </c>
      <c r="AA45" s="15">
        <f t="shared" si="7"/>
        <v>7.75</v>
      </c>
      <c r="AB45" s="15">
        <f t="shared" si="7"/>
        <v>9.5</v>
      </c>
      <c r="AC45" s="63"/>
      <c r="AD45" s="64"/>
      <c r="AE45" s="65" t="s">
        <v>936</v>
      </c>
      <c r="AF45" s="101"/>
      <c r="AG45" s="101"/>
      <c r="AH45" s="101"/>
      <c r="AI45" s="101"/>
      <c r="AJ45" s="101"/>
      <c r="AK45" s="101"/>
      <c r="AL45" s="102"/>
      <c r="AM45" s="102"/>
      <c r="AN45" s="101"/>
    </row>
    <row r="46" spans="1:40" ht="15.6" customHeight="1" x14ac:dyDescent="0.2">
      <c r="A46" s="15">
        <v>46</v>
      </c>
      <c r="B46" s="15" t="s">
        <v>308</v>
      </c>
      <c r="C46" s="15"/>
      <c r="D46" s="70">
        <v>39.118889000000003</v>
      </c>
      <c r="E46" s="86">
        <v>-77.752499999999998</v>
      </c>
      <c r="F46" s="43"/>
      <c r="G46" s="15"/>
      <c r="H46" s="15"/>
      <c r="I46" s="15"/>
      <c r="J46" s="15"/>
      <c r="K46" s="15"/>
      <c r="L46" s="15"/>
      <c r="M46" s="15"/>
      <c r="N46" s="15">
        <v>9.33</v>
      </c>
      <c r="O46" s="15">
        <v>10</v>
      </c>
      <c r="P46" s="15"/>
      <c r="Q46" s="15"/>
      <c r="R46" s="15"/>
      <c r="S46" s="15"/>
      <c r="T46" s="15"/>
      <c r="U46" s="15"/>
      <c r="V46" s="44"/>
      <c r="W46" s="57">
        <v>9.6649999999999991</v>
      </c>
      <c r="X46" s="15">
        <f t="shared" si="7"/>
        <v>9.6649999999999991</v>
      </c>
      <c r="Y46" s="15">
        <f t="shared" si="7"/>
        <v>9.6649999999999991</v>
      </c>
      <c r="Z46" s="15">
        <f t="shared" si="7"/>
        <v>9.6649999999999991</v>
      </c>
      <c r="AA46" s="15">
        <f t="shared" si="7"/>
        <v>9.6649999999999991</v>
      </c>
      <c r="AB46" s="15">
        <f t="shared" si="7"/>
        <v>9.6649999999999991</v>
      </c>
      <c r="AC46" s="15">
        <f>AVERAGE(O46:U46)</f>
        <v>10</v>
      </c>
      <c r="AD46" s="64"/>
      <c r="AE46" s="100" t="s">
        <v>1480</v>
      </c>
      <c r="AF46" s="101"/>
      <c r="AG46" s="101"/>
      <c r="AH46" s="101"/>
      <c r="AI46" s="101"/>
      <c r="AJ46" s="101"/>
      <c r="AK46" s="101"/>
      <c r="AL46" s="102"/>
      <c r="AM46" s="102"/>
      <c r="AN46" s="101"/>
    </row>
    <row r="47" spans="1:40" ht="15.6" customHeight="1" x14ac:dyDescent="0.2">
      <c r="A47" s="15">
        <v>48</v>
      </c>
      <c r="B47" s="15" t="s">
        <v>310</v>
      </c>
      <c r="C47" s="1" t="s">
        <v>792</v>
      </c>
      <c r="D47" s="70">
        <v>39.288153299999998</v>
      </c>
      <c r="E47" s="86">
        <v>-77.736133699999996</v>
      </c>
      <c r="F47" s="43"/>
      <c r="G47" s="15">
        <v>9</v>
      </c>
      <c r="H47" s="15">
        <v>9</v>
      </c>
      <c r="I47" s="15"/>
      <c r="J47" s="15"/>
      <c r="K47" s="15"/>
      <c r="L47" s="15"/>
      <c r="M47" s="15"/>
      <c r="N47" s="15">
        <v>12</v>
      </c>
      <c r="O47" s="15"/>
      <c r="P47" s="15"/>
      <c r="Q47" s="15"/>
      <c r="R47" s="15"/>
      <c r="S47" s="15"/>
      <c r="T47" s="15"/>
      <c r="U47" s="15">
        <v>10</v>
      </c>
      <c r="V47" s="44">
        <v>8.5</v>
      </c>
      <c r="W47" s="57">
        <v>12</v>
      </c>
      <c r="X47" s="15">
        <f t="shared" si="7"/>
        <v>12</v>
      </c>
      <c r="Y47" s="15">
        <f t="shared" si="7"/>
        <v>12</v>
      </c>
      <c r="Z47" s="15">
        <f t="shared" si="7"/>
        <v>12</v>
      </c>
      <c r="AA47" s="15">
        <f t="shared" si="7"/>
        <v>12</v>
      </c>
      <c r="AB47" s="15">
        <f t="shared" si="7"/>
        <v>12</v>
      </c>
      <c r="AC47" s="15">
        <f>AVERAGE(O47:U47)</f>
        <v>10</v>
      </c>
      <c r="AD47" s="44">
        <v>9.25</v>
      </c>
      <c r="AE47" s="65"/>
      <c r="AF47" s="101" t="s">
        <v>791</v>
      </c>
      <c r="AG47" s="101" t="s">
        <v>791</v>
      </c>
      <c r="AH47" s="101">
        <v>39.288153299999998</v>
      </c>
      <c r="AI47" s="101">
        <v>-77.736133699999996</v>
      </c>
      <c r="AJ47" s="101" t="s">
        <v>792</v>
      </c>
      <c r="AK47" s="101">
        <v>8.5</v>
      </c>
      <c r="AL47" s="102">
        <f>AH47-D47</f>
        <v>0</v>
      </c>
      <c r="AM47" s="102">
        <f>AI47-E47</f>
        <v>0</v>
      </c>
      <c r="AN47" s="103">
        <f t="shared" ref="AN47:AN48" si="8">AK47-V47</f>
        <v>0</v>
      </c>
    </row>
    <row r="48" spans="1:40" ht="15.6" customHeight="1" x14ac:dyDescent="0.2">
      <c r="A48" s="15">
        <v>49</v>
      </c>
      <c r="B48" s="15" t="s">
        <v>311</v>
      </c>
      <c r="C48" s="15"/>
      <c r="D48" s="70">
        <v>39.190199999999997</v>
      </c>
      <c r="E48" s="86">
        <v>-77.614900000000006</v>
      </c>
      <c r="F48" s="43">
        <v>7.5</v>
      </c>
      <c r="G48" s="15">
        <v>8.5</v>
      </c>
      <c r="H48" s="15">
        <v>8</v>
      </c>
      <c r="I48" s="15"/>
      <c r="J48" s="15">
        <v>10</v>
      </c>
      <c r="K48" s="15"/>
      <c r="L48" s="15"/>
      <c r="M48" s="15">
        <v>8.5</v>
      </c>
      <c r="N48" s="15">
        <v>12</v>
      </c>
      <c r="O48" s="15"/>
      <c r="P48" s="15">
        <v>8</v>
      </c>
      <c r="Q48" s="15">
        <v>11</v>
      </c>
      <c r="R48" s="15"/>
      <c r="S48" s="15">
        <v>11</v>
      </c>
      <c r="T48" s="15">
        <v>8.5</v>
      </c>
      <c r="U48" s="15">
        <v>9.5</v>
      </c>
      <c r="V48" s="44">
        <v>10</v>
      </c>
      <c r="W48" s="57">
        <v>10.166666666699999</v>
      </c>
      <c r="X48" s="15">
        <f t="shared" si="7"/>
        <v>9.625</v>
      </c>
      <c r="Y48" s="15">
        <f t="shared" si="7"/>
        <v>9.875</v>
      </c>
      <c r="Z48" s="15">
        <f t="shared" si="7"/>
        <v>9.875</v>
      </c>
      <c r="AA48" s="15">
        <f t="shared" si="7"/>
        <v>10.1</v>
      </c>
      <c r="AB48" s="15">
        <f t="shared" si="7"/>
        <v>10.1</v>
      </c>
      <c r="AC48" s="15">
        <f>AVERAGE(O48:U48)</f>
        <v>9.6</v>
      </c>
      <c r="AD48" s="44">
        <v>9.6666666666666661</v>
      </c>
      <c r="AE48" s="65"/>
      <c r="AF48" s="101" t="s">
        <v>168</v>
      </c>
      <c r="AG48" s="101" t="s">
        <v>169</v>
      </c>
      <c r="AH48" s="101">
        <v>39.190199999999997</v>
      </c>
      <c r="AI48" s="101">
        <v>-77.614900000000006</v>
      </c>
      <c r="AJ48" s="101"/>
      <c r="AK48" s="101">
        <v>10</v>
      </c>
      <c r="AL48" s="102">
        <f>AH48-D48</f>
        <v>0</v>
      </c>
      <c r="AM48" s="102">
        <f>AI48-E48</f>
        <v>0</v>
      </c>
      <c r="AN48" s="103">
        <f t="shared" si="8"/>
        <v>0</v>
      </c>
    </row>
    <row r="49" spans="1:40" ht="15.6" customHeight="1" x14ac:dyDescent="0.2">
      <c r="A49" s="15">
        <v>50</v>
      </c>
      <c r="B49" s="15" t="s">
        <v>312</v>
      </c>
      <c r="C49" s="15"/>
      <c r="D49" s="70">
        <v>39.141666999999998</v>
      </c>
      <c r="E49" s="86">
        <v>-77.716110999999998</v>
      </c>
      <c r="F49" s="43"/>
      <c r="G49" s="15"/>
      <c r="H49" s="15"/>
      <c r="I49" s="15"/>
      <c r="J49" s="15">
        <v>8</v>
      </c>
      <c r="K49" s="15"/>
      <c r="L49" s="15"/>
      <c r="M49" s="15"/>
      <c r="N49" s="15"/>
      <c r="O49" s="15"/>
      <c r="P49" s="15"/>
      <c r="Q49" s="15"/>
      <c r="R49" s="15"/>
      <c r="S49" s="15"/>
      <c r="T49" s="15"/>
      <c r="U49" s="15"/>
      <c r="V49" s="44"/>
      <c r="W49" s="57">
        <v>8</v>
      </c>
      <c r="X49" s="15">
        <f>AVERAGE(J49:P49)</f>
        <v>8</v>
      </c>
      <c r="Y49" s="63"/>
      <c r="Z49" s="63"/>
      <c r="AA49" s="63"/>
      <c r="AB49" s="63"/>
      <c r="AC49" s="63"/>
      <c r="AD49" s="64"/>
      <c r="AE49" s="65" t="s">
        <v>938</v>
      </c>
      <c r="AF49" s="101"/>
      <c r="AG49" s="101"/>
      <c r="AH49" s="101"/>
      <c r="AI49" s="101"/>
      <c r="AJ49" s="101"/>
      <c r="AK49" s="101"/>
      <c r="AL49" s="102"/>
      <c r="AM49" s="102"/>
      <c r="AN49" s="101"/>
    </row>
    <row r="50" spans="1:40" ht="15.6" customHeight="1" x14ac:dyDescent="0.2">
      <c r="A50" s="15">
        <v>51</v>
      </c>
      <c r="B50" s="15" t="s">
        <v>313</v>
      </c>
      <c r="C50" s="15"/>
      <c r="D50" s="70">
        <v>38.959200000000003</v>
      </c>
      <c r="E50" s="86">
        <v>-77.371399999999994</v>
      </c>
      <c r="F50" s="43">
        <v>6</v>
      </c>
      <c r="G50" s="15">
        <v>5</v>
      </c>
      <c r="H50" s="15">
        <v>6</v>
      </c>
      <c r="I50" s="15">
        <v>4.75</v>
      </c>
      <c r="J50" s="15"/>
      <c r="K50" s="15">
        <v>4.6666666666700003</v>
      </c>
      <c r="L50" s="15">
        <v>4</v>
      </c>
      <c r="M50" s="15">
        <v>4.6666666666700003</v>
      </c>
      <c r="N50" s="15">
        <v>5.5</v>
      </c>
      <c r="O50" s="15">
        <v>4.6666666666700003</v>
      </c>
      <c r="P50" s="15">
        <v>5.25</v>
      </c>
      <c r="Q50" s="15">
        <v>5.666666666666667</v>
      </c>
      <c r="R50" s="15">
        <v>6.5</v>
      </c>
      <c r="S50" s="15">
        <v>7</v>
      </c>
      <c r="T50" s="15">
        <v>5</v>
      </c>
      <c r="U50" s="15">
        <v>8</v>
      </c>
      <c r="V50" s="44"/>
      <c r="W50" s="57">
        <v>4.7083333333299997</v>
      </c>
      <c r="X50" s="15">
        <f>AVERAGE(J50:P50)</f>
        <v>4.7916666666683332</v>
      </c>
      <c r="Y50" s="15">
        <f t="shared" ref="Y50:AC53" si="9">AVERAGE(K50:Q50)</f>
        <v>4.9166666666680952</v>
      </c>
      <c r="Z50" s="15">
        <f t="shared" si="9"/>
        <v>5.178571428572381</v>
      </c>
      <c r="AA50" s="15">
        <f t="shared" si="9"/>
        <v>5.6071428571438089</v>
      </c>
      <c r="AB50" s="15">
        <f t="shared" si="9"/>
        <v>5.6547619047623812</v>
      </c>
      <c r="AC50" s="15">
        <f t="shared" si="9"/>
        <v>6.0119047619052379</v>
      </c>
      <c r="AD50" s="44">
        <v>6.2361111111111116</v>
      </c>
      <c r="AE50" s="65"/>
      <c r="AF50" s="101"/>
      <c r="AG50" s="101"/>
      <c r="AH50" s="101"/>
      <c r="AI50" s="101"/>
      <c r="AJ50" s="101"/>
      <c r="AK50" s="101"/>
      <c r="AL50" s="102"/>
      <c r="AM50" s="102"/>
      <c r="AN50" s="101"/>
    </row>
    <row r="51" spans="1:40" ht="15.6" customHeight="1" x14ac:dyDescent="0.2">
      <c r="A51" s="15">
        <v>52</v>
      </c>
      <c r="B51" s="15" t="s">
        <v>314</v>
      </c>
      <c r="C51" s="15"/>
      <c r="D51" s="70">
        <v>39.005470000000003</v>
      </c>
      <c r="E51" s="86">
        <v>-77.372478999999998</v>
      </c>
      <c r="F51" s="43"/>
      <c r="G51" s="15"/>
      <c r="H51" s="15"/>
      <c r="I51" s="15">
        <v>5</v>
      </c>
      <c r="J51" s="15">
        <v>6</v>
      </c>
      <c r="K51" s="15"/>
      <c r="L51" s="15"/>
      <c r="M51" s="15"/>
      <c r="N51" s="15"/>
      <c r="O51" s="15"/>
      <c r="P51" s="15">
        <v>4</v>
      </c>
      <c r="Q51" s="15"/>
      <c r="R51" s="15"/>
      <c r="S51" s="15">
        <v>5</v>
      </c>
      <c r="T51" s="15">
        <v>7</v>
      </c>
      <c r="U51" s="15">
        <v>5.5</v>
      </c>
      <c r="V51" s="44"/>
      <c r="W51" s="57">
        <v>5.5</v>
      </c>
      <c r="X51" s="15">
        <f>AVERAGE(J51:P51)</f>
        <v>5</v>
      </c>
      <c r="Y51" s="15">
        <f t="shared" si="9"/>
        <v>4</v>
      </c>
      <c r="Z51" s="15">
        <f t="shared" si="9"/>
        <v>4</v>
      </c>
      <c r="AA51" s="15">
        <f t="shared" si="9"/>
        <v>4.5</v>
      </c>
      <c r="AB51" s="15">
        <f t="shared" si="9"/>
        <v>5.333333333333333</v>
      </c>
      <c r="AC51" s="15">
        <f t="shared" si="9"/>
        <v>5.375</v>
      </c>
      <c r="AD51" s="44">
        <v>5.375</v>
      </c>
      <c r="AE51" s="65"/>
      <c r="AF51" s="101"/>
      <c r="AG51" s="101"/>
      <c r="AH51" s="101"/>
      <c r="AI51" s="101"/>
      <c r="AJ51" s="101"/>
      <c r="AK51" s="101"/>
      <c r="AL51" s="102"/>
      <c r="AM51" s="102"/>
      <c r="AN51" s="101"/>
    </row>
    <row r="52" spans="1:40" ht="15.6" customHeight="1" x14ac:dyDescent="0.2">
      <c r="A52" s="15">
        <v>53</v>
      </c>
      <c r="B52" s="15" t="s">
        <v>315</v>
      </c>
      <c r="C52" s="15"/>
      <c r="D52" s="70">
        <v>38.9788</v>
      </c>
      <c r="E52" s="86">
        <v>-77.364400000000003</v>
      </c>
      <c r="F52" s="43">
        <v>2.75</v>
      </c>
      <c r="G52" s="15">
        <v>4.6666666666700003</v>
      </c>
      <c r="H52" s="15">
        <v>5.5</v>
      </c>
      <c r="I52" s="15">
        <v>3.5</v>
      </c>
      <c r="J52" s="15"/>
      <c r="K52" s="15">
        <v>6.3333333333299997</v>
      </c>
      <c r="L52" s="15">
        <v>4.25</v>
      </c>
      <c r="M52" s="15">
        <v>5</v>
      </c>
      <c r="N52" s="15">
        <v>3.25</v>
      </c>
      <c r="O52" s="15">
        <v>5</v>
      </c>
      <c r="P52" s="15">
        <v>4</v>
      </c>
      <c r="Q52" s="15">
        <v>4.666666666666667</v>
      </c>
      <c r="R52" s="15"/>
      <c r="S52" s="15">
        <v>4</v>
      </c>
      <c r="T52" s="15">
        <v>4</v>
      </c>
      <c r="U52" s="15"/>
      <c r="V52" s="44"/>
      <c r="W52" s="57">
        <v>4.5555555555599998</v>
      </c>
      <c r="X52" s="15">
        <f>AVERAGE(J52:P52)</f>
        <v>4.6388888888883333</v>
      </c>
      <c r="Y52" s="15">
        <f t="shared" si="9"/>
        <v>4.6428571428566672</v>
      </c>
      <c r="Z52" s="15">
        <f t="shared" si="9"/>
        <v>4.3611111111111116</v>
      </c>
      <c r="AA52" s="15">
        <f t="shared" si="9"/>
        <v>4.3194444444444446</v>
      </c>
      <c r="AB52" s="15">
        <f t="shared" si="9"/>
        <v>4.1527777777777777</v>
      </c>
      <c r="AC52" s="15">
        <f t="shared" si="9"/>
        <v>4.3333333333333339</v>
      </c>
      <c r="AD52" s="44">
        <v>4.166666666666667</v>
      </c>
      <c r="AE52" s="65"/>
      <c r="AF52" s="101"/>
      <c r="AG52" s="101"/>
      <c r="AH52" s="101"/>
      <c r="AI52" s="101"/>
      <c r="AJ52" s="101"/>
      <c r="AK52" s="101"/>
      <c r="AL52" s="102"/>
      <c r="AM52" s="102"/>
      <c r="AN52" s="101"/>
    </row>
    <row r="53" spans="1:40" ht="15.6" customHeight="1" x14ac:dyDescent="0.2">
      <c r="A53" s="15">
        <v>54</v>
      </c>
      <c r="B53" s="15" t="s">
        <v>153</v>
      </c>
      <c r="C53" s="15"/>
      <c r="D53" s="70">
        <v>39.005470000000003</v>
      </c>
      <c r="E53" s="86">
        <v>-77.372478999999998</v>
      </c>
      <c r="F53" s="43"/>
      <c r="G53" s="15"/>
      <c r="H53" s="15"/>
      <c r="I53" s="15"/>
      <c r="J53" s="15">
        <v>6</v>
      </c>
      <c r="K53" s="15">
        <v>5</v>
      </c>
      <c r="L53" s="15"/>
      <c r="M53" s="15">
        <v>6</v>
      </c>
      <c r="N53" s="15">
        <v>4</v>
      </c>
      <c r="O53" s="15">
        <v>3</v>
      </c>
      <c r="P53" s="15"/>
      <c r="Q53" s="15"/>
      <c r="R53" s="15"/>
      <c r="S53" s="15"/>
      <c r="T53" s="15"/>
      <c r="U53" s="15"/>
      <c r="V53" s="44"/>
      <c r="W53" s="57">
        <v>4.8</v>
      </c>
      <c r="X53" s="15">
        <f>AVERAGE(J53:P53)</f>
        <v>4.8</v>
      </c>
      <c r="Y53" s="15">
        <f t="shared" si="9"/>
        <v>4.5</v>
      </c>
      <c r="Z53" s="15">
        <f t="shared" si="9"/>
        <v>4.333333333333333</v>
      </c>
      <c r="AA53" s="15">
        <f t="shared" si="9"/>
        <v>4.333333333333333</v>
      </c>
      <c r="AB53" s="15">
        <f t="shared" si="9"/>
        <v>3.5</v>
      </c>
      <c r="AC53" s="15">
        <f t="shared" si="9"/>
        <v>3</v>
      </c>
      <c r="AD53" s="64"/>
      <c r="AE53" s="100" t="s">
        <v>1480</v>
      </c>
      <c r="AF53" s="101"/>
      <c r="AG53" s="101"/>
      <c r="AH53" s="101"/>
      <c r="AI53" s="101"/>
      <c r="AJ53" s="101"/>
      <c r="AK53" s="101"/>
      <c r="AL53" s="102"/>
      <c r="AM53" s="102"/>
      <c r="AN53" s="101"/>
    </row>
    <row r="54" spans="1:40" ht="15.6" customHeight="1" x14ac:dyDescent="0.2">
      <c r="A54" s="15">
        <v>55</v>
      </c>
      <c r="B54" s="15" t="s">
        <v>316</v>
      </c>
      <c r="C54" s="15" t="s">
        <v>344</v>
      </c>
      <c r="D54" s="70">
        <v>39.287944000000003</v>
      </c>
      <c r="E54" s="86">
        <v>-77.737975000000006</v>
      </c>
      <c r="F54" s="43">
        <v>11</v>
      </c>
      <c r="G54" s="15">
        <v>11</v>
      </c>
      <c r="H54" s="15">
        <v>7</v>
      </c>
      <c r="I54" s="15"/>
      <c r="J54" s="15"/>
      <c r="K54" s="15"/>
      <c r="L54" s="15"/>
      <c r="M54" s="15"/>
      <c r="N54" s="15"/>
      <c r="O54" s="15"/>
      <c r="P54" s="15"/>
      <c r="Q54" s="15"/>
      <c r="R54" s="15"/>
      <c r="S54" s="15">
        <v>11</v>
      </c>
      <c r="T54" s="15">
        <v>10.5</v>
      </c>
      <c r="U54" s="15">
        <v>8.5</v>
      </c>
      <c r="V54" s="44">
        <v>9.5</v>
      </c>
      <c r="W54" s="88"/>
      <c r="X54" s="63"/>
      <c r="Y54" s="63"/>
      <c r="Z54" s="63"/>
      <c r="AA54" s="15">
        <f>AVERAGE(M54:S54)</f>
        <v>11</v>
      </c>
      <c r="AB54" s="15">
        <f>AVERAGE(N54:T54)</f>
        <v>10.75</v>
      </c>
      <c r="AC54" s="15">
        <f>AVERAGE(O54:U54)</f>
        <v>10</v>
      </c>
      <c r="AD54" s="44">
        <v>9.875</v>
      </c>
      <c r="AE54" s="65" t="s">
        <v>935</v>
      </c>
      <c r="AF54" s="101" t="s">
        <v>900</v>
      </c>
      <c r="AG54" s="101" t="s">
        <v>901</v>
      </c>
      <c r="AH54" s="101">
        <v>39.287944000000003</v>
      </c>
      <c r="AI54" s="101">
        <v>-77.737975000000006</v>
      </c>
      <c r="AJ54" s="101" t="s">
        <v>344</v>
      </c>
      <c r="AK54" s="101">
        <v>9.5</v>
      </c>
      <c r="AL54" s="102">
        <f>AH54-D54</f>
        <v>0</v>
      </c>
      <c r="AM54" s="102">
        <f>AI54-E54</f>
        <v>0</v>
      </c>
      <c r="AN54" s="103">
        <f>AK54-V54</f>
        <v>0</v>
      </c>
    </row>
    <row r="55" spans="1:40" ht="15.6" customHeight="1" x14ac:dyDescent="0.2">
      <c r="A55" s="15">
        <v>56</v>
      </c>
      <c r="B55" s="15" t="s">
        <v>317</v>
      </c>
      <c r="C55" s="15"/>
      <c r="D55" s="70">
        <v>39.061388999999998</v>
      </c>
      <c r="E55" s="86">
        <v>-77.540833000000006</v>
      </c>
      <c r="F55" s="43">
        <v>12</v>
      </c>
      <c r="G55" s="15">
        <v>11</v>
      </c>
      <c r="H55" s="15">
        <v>9.5</v>
      </c>
      <c r="I55" s="15">
        <v>9</v>
      </c>
      <c r="J55" s="15"/>
      <c r="K55" s="15"/>
      <c r="L55" s="15"/>
      <c r="M55" s="15"/>
      <c r="N55" s="15"/>
      <c r="O55" s="15"/>
      <c r="P55" s="15"/>
      <c r="Q55" s="15"/>
      <c r="R55" s="15"/>
      <c r="S55" s="15"/>
      <c r="T55" s="15"/>
      <c r="U55" s="15"/>
      <c r="V55" s="44"/>
      <c r="W55" s="57">
        <v>9</v>
      </c>
      <c r="X55" s="63"/>
      <c r="Y55" s="63"/>
      <c r="Z55" s="63"/>
      <c r="AA55" s="63"/>
      <c r="AB55" s="63"/>
      <c r="AC55" s="63"/>
      <c r="AD55" s="64"/>
      <c r="AE55" s="65" t="s">
        <v>932</v>
      </c>
      <c r="AF55" s="101"/>
      <c r="AG55" s="101"/>
      <c r="AH55" s="101"/>
      <c r="AI55" s="101"/>
      <c r="AJ55" s="101"/>
      <c r="AK55" s="101"/>
      <c r="AL55" s="102"/>
      <c r="AM55" s="102"/>
      <c r="AN55" s="101"/>
    </row>
    <row r="56" spans="1:40" ht="15.6" customHeight="1" x14ac:dyDescent="0.2">
      <c r="A56" s="15">
        <v>57</v>
      </c>
      <c r="B56" s="15" t="s">
        <v>318</v>
      </c>
      <c r="C56" s="15"/>
      <c r="D56" s="70">
        <v>39.104999999999997</v>
      </c>
      <c r="E56" s="86">
        <v>-77.560833000000002</v>
      </c>
      <c r="F56" s="43"/>
      <c r="G56" s="15"/>
      <c r="H56" s="15"/>
      <c r="I56" s="15"/>
      <c r="J56" s="15"/>
      <c r="K56" s="15"/>
      <c r="L56" s="15"/>
      <c r="M56" s="15">
        <v>0</v>
      </c>
      <c r="N56" s="15">
        <v>6</v>
      </c>
      <c r="O56" s="15">
        <v>4</v>
      </c>
      <c r="P56" s="15">
        <v>4.5</v>
      </c>
      <c r="Q56" s="15">
        <v>6</v>
      </c>
      <c r="R56" s="15"/>
      <c r="S56" s="15">
        <v>7.5</v>
      </c>
      <c r="T56" s="15">
        <v>6</v>
      </c>
      <c r="U56" s="15"/>
      <c r="V56" s="44"/>
      <c r="W56" s="57">
        <v>5</v>
      </c>
      <c r="X56" s="15">
        <f t="shared" ref="X56:AC62" si="10">AVERAGE(J56:P56)</f>
        <v>3.625</v>
      </c>
      <c r="Y56" s="15">
        <f t="shared" si="10"/>
        <v>4.0999999999999996</v>
      </c>
      <c r="Z56" s="15">
        <f t="shared" si="10"/>
        <v>4.0999999999999996</v>
      </c>
      <c r="AA56" s="15">
        <f t="shared" si="10"/>
        <v>4.666666666666667</v>
      </c>
      <c r="AB56" s="15">
        <f t="shared" si="10"/>
        <v>5.666666666666667</v>
      </c>
      <c r="AC56" s="15">
        <f t="shared" si="10"/>
        <v>5.6</v>
      </c>
      <c r="AD56" s="44">
        <v>6</v>
      </c>
      <c r="AE56" s="65"/>
      <c r="AF56" s="101"/>
      <c r="AG56" s="101"/>
      <c r="AH56" s="101"/>
      <c r="AI56" s="101"/>
      <c r="AJ56" s="101"/>
      <c r="AK56" s="101"/>
      <c r="AL56" s="102"/>
      <c r="AM56" s="102"/>
      <c r="AN56" s="101"/>
    </row>
    <row r="57" spans="1:40" ht="15.6" customHeight="1" x14ac:dyDescent="0.2">
      <c r="A57" s="65" t="s">
        <v>334</v>
      </c>
      <c r="B57" s="15" t="s">
        <v>325</v>
      </c>
      <c r="C57" s="15"/>
      <c r="D57" s="70">
        <v>38.924759999999999</v>
      </c>
      <c r="E57" s="86">
        <v>-77.406595999999993</v>
      </c>
      <c r="F57" s="43"/>
      <c r="G57" s="15"/>
      <c r="H57" s="15"/>
      <c r="I57" s="15"/>
      <c r="J57" s="15"/>
      <c r="K57" s="15"/>
      <c r="L57" s="15"/>
      <c r="M57" s="15"/>
      <c r="N57" s="15"/>
      <c r="O57" s="15"/>
      <c r="P57" s="15"/>
      <c r="Q57" s="15">
        <v>4</v>
      </c>
      <c r="R57" s="15">
        <v>3.5</v>
      </c>
      <c r="S57" s="15">
        <v>3.5</v>
      </c>
      <c r="T57" s="15"/>
      <c r="U57" s="15">
        <v>3</v>
      </c>
      <c r="V57" s="44"/>
      <c r="W57" s="88"/>
      <c r="X57" s="63"/>
      <c r="Y57" s="15">
        <f t="shared" si="10"/>
        <v>4</v>
      </c>
      <c r="Z57" s="15">
        <f t="shared" si="10"/>
        <v>3.75</v>
      </c>
      <c r="AA57" s="15">
        <f t="shared" si="10"/>
        <v>3.6666666666666665</v>
      </c>
      <c r="AB57" s="15">
        <f t="shared" si="10"/>
        <v>3.6666666666666665</v>
      </c>
      <c r="AC57" s="15">
        <f t="shared" si="10"/>
        <v>3.5</v>
      </c>
      <c r="AD57" s="44">
        <v>3.5</v>
      </c>
      <c r="AE57" s="65" t="s">
        <v>334</v>
      </c>
      <c r="AF57" s="101"/>
      <c r="AG57" s="101"/>
      <c r="AH57" s="101"/>
      <c r="AI57" s="101"/>
      <c r="AJ57" s="101"/>
      <c r="AK57" s="101"/>
      <c r="AL57" s="102"/>
      <c r="AM57" s="102"/>
      <c r="AN57" s="101"/>
    </row>
    <row r="58" spans="1:40" ht="15.6" customHeight="1" x14ac:dyDescent="0.2">
      <c r="A58" s="65" t="s">
        <v>334</v>
      </c>
      <c r="B58" s="95" t="s">
        <v>1479</v>
      </c>
      <c r="C58" s="15" t="s">
        <v>227</v>
      </c>
      <c r="D58" s="70">
        <v>39.114984999999997</v>
      </c>
      <c r="E58" s="86">
        <v>-77.571546999999995</v>
      </c>
      <c r="F58" s="43"/>
      <c r="G58" s="15"/>
      <c r="H58" s="15"/>
      <c r="I58" s="15"/>
      <c r="J58" s="15"/>
      <c r="K58" s="15"/>
      <c r="L58" s="15"/>
      <c r="M58" s="15"/>
      <c r="N58" s="15"/>
      <c r="O58" s="15"/>
      <c r="P58" s="15"/>
      <c r="Q58" s="15">
        <v>7</v>
      </c>
      <c r="R58" s="15">
        <v>11</v>
      </c>
      <c r="S58" s="15">
        <v>8</v>
      </c>
      <c r="T58" s="15">
        <v>5.5</v>
      </c>
      <c r="U58" s="15">
        <v>6</v>
      </c>
      <c r="V58" s="44">
        <v>6</v>
      </c>
      <c r="W58" s="88"/>
      <c r="X58" s="63"/>
      <c r="Y58" s="15">
        <f t="shared" si="10"/>
        <v>7</v>
      </c>
      <c r="Z58" s="15">
        <f t="shared" si="10"/>
        <v>9</v>
      </c>
      <c r="AA58" s="15">
        <f t="shared" si="10"/>
        <v>8.6666666666666661</v>
      </c>
      <c r="AB58" s="15">
        <f t="shared" si="10"/>
        <v>7.875</v>
      </c>
      <c r="AC58" s="15">
        <f t="shared" si="10"/>
        <v>7.5</v>
      </c>
      <c r="AD58" s="44">
        <v>7.25</v>
      </c>
      <c r="AE58" s="65" t="s">
        <v>334</v>
      </c>
      <c r="AF58" s="101" t="s">
        <v>225</v>
      </c>
      <c r="AG58" s="101" t="s">
        <v>1104</v>
      </c>
      <c r="AH58" s="101">
        <v>39.114984999999997</v>
      </c>
      <c r="AI58" s="101">
        <v>-77.571546999999995</v>
      </c>
      <c r="AJ58" s="101" t="s">
        <v>227</v>
      </c>
      <c r="AK58" s="101">
        <v>6</v>
      </c>
      <c r="AL58" s="102">
        <f>AH58-D58</f>
        <v>0</v>
      </c>
      <c r="AM58" s="102">
        <f>AI58-E58</f>
        <v>0</v>
      </c>
      <c r="AN58" s="103">
        <f t="shared" ref="AN58:AN59" si="11">AK58-V58</f>
        <v>0</v>
      </c>
    </row>
    <row r="59" spans="1:40" ht="15.6" customHeight="1" x14ac:dyDescent="0.2">
      <c r="A59" s="65" t="s">
        <v>334</v>
      </c>
      <c r="B59" s="15" t="s">
        <v>328</v>
      </c>
      <c r="C59" s="15" t="s">
        <v>248</v>
      </c>
      <c r="D59" s="70">
        <v>39.196197570000002</v>
      </c>
      <c r="E59" s="86">
        <v>-77.747030800000005</v>
      </c>
      <c r="F59" s="43"/>
      <c r="G59" s="15"/>
      <c r="H59" s="15"/>
      <c r="I59" s="15"/>
      <c r="J59" s="15"/>
      <c r="K59" s="15"/>
      <c r="L59" s="15"/>
      <c r="M59" s="15"/>
      <c r="N59" s="15"/>
      <c r="O59" s="15"/>
      <c r="P59" s="15"/>
      <c r="Q59" s="15">
        <v>9</v>
      </c>
      <c r="R59" s="15">
        <v>10</v>
      </c>
      <c r="S59" s="15">
        <v>11.5</v>
      </c>
      <c r="T59" s="15">
        <v>10.5</v>
      </c>
      <c r="U59" s="15">
        <v>10</v>
      </c>
      <c r="V59" s="44">
        <v>7</v>
      </c>
      <c r="W59" s="57"/>
      <c r="X59" s="15"/>
      <c r="Y59" s="15">
        <f t="shared" si="10"/>
        <v>9</v>
      </c>
      <c r="Z59" s="15">
        <f t="shared" si="10"/>
        <v>9.5</v>
      </c>
      <c r="AA59" s="15">
        <f t="shared" si="10"/>
        <v>10.166666666666666</v>
      </c>
      <c r="AB59" s="15">
        <f t="shared" si="10"/>
        <v>10.25</v>
      </c>
      <c r="AC59" s="15">
        <f t="shared" si="10"/>
        <v>10.199999999999999</v>
      </c>
      <c r="AD59" s="44">
        <v>9.6666666666666661</v>
      </c>
      <c r="AE59" s="65" t="s">
        <v>334</v>
      </c>
      <c r="AF59" s="101" t="s">
        <v>246</v>
      </c>
      <c r="AG59" s="101" t="s">
        <v>247</v>
      </c>
      <c r="AH59" s="101">
        <v>39.196197570000002</v>
      </c>
      <c r="AI59" s="101">
        <v>-77.747030800000005</v>
      </c>
      <c r="AJ59" s="101" t="s">
        <v>248</v>
      </c>
      <c r="AK59" s="101">
        <v>7</v>
      </c>
      <c r="AL59" s="102">
        <f>AH59-D59</f>
        <v>0</v>
      </c>
      <c r="AM59" s="102">
        <f>AI59-E59</f>
        <v>0</v>
      </c>
      <c r="AN59" s="103">
        <f t="shared" si="11"/>
        <v>0</v>
      </c>
    </row>
    <row r="60" spans="1:40" ht="15.6" customHeight="1" x14ac:dyDescent="0.2">
      <c r="A60" s="65" t="s">
        <v>334</v>
      </c>
      <c r="B60" s="15" t="s">
        <v>245</v>
      </c>
      <c r="C60" s="15"/>
      <c r="D60" s="70">
        <v>39.05071512</v>
      </c>
      <c r="E60" s="86">
        <v>-77.397382809940495</v>
      </c>
      <c r="F60" s="43"/>
      <c r="G60" s="15"/>
      <c r="H60" s="15"/>
      <c r="I60" s="15"/>
      <c r="J60" s="15"/>
      <c r="K60" s="15"/>
      <c r="L60" s="15"/>
      <c r="M60" s="15"/>
      <c r="N60" s="15"/>
      <c r="O60" s="15"/>
      <c r="P60" s="15"/>
      <c r="Q60" s="15">
        <v>5</v>
      </c>
      <c r="R60" s="15"/>
      <c r="S60" s="15">
        <v>4</v>
      </c>
      <c r="T60" s="15"/>
      <c r="U60" s="15"/>
      <c r="V60" s="44"/>
      <c r="W60" s="88"/>
      <c r="X60" s="63"/>
      <c r="Y60" s="15">
        <f t="shared" si="10"/>
        <v>5</v>
      </c>
      <c r="Z60" s="15">
        <f t="shared" si="10"/>
        <v>5</v>
      </c>
      <c r="AA60" s="15">
        <f t="shared" si="10"/>
        <v>4.5</v>
      </c>
      <c r="AB60" s="15">
        <f t="shared" si="10"/>
        <v>4.5</v>
      </c>
      <c r="AC60" s="15">
        <f t="shared" si="10"/>
        <v>4.5</v>
      </c>
      <c r="AD60" s="44">
        <v>4.5</v>
      </c>
      <c r="AE60" s="65" t="s">
        <v>334</v>
      </c>
      <c r="AF60" s="101"/>
      <c r="AG60" s="101"/>
      <c r="AH60" s="101"/>
      <c r="AI60" s="101"/>
      <c r="AJ60" s="101"/>
      <c r="AK60" s="101"/>
      <c r="AL60" s="102"/>
      <c r="AM60" s="102"/>
      <c r="AN60" s="101"/>
    </row>
    <row r="61" spans="1:40" ht="15.6" customHeight="1" x14ac:dyDescent="0.2">
      <c r="A61" s="65" t="s">
        <v>334</v>
      </c>
      <c r="B61" s="15" t="s">
        <v>326</v>
      </c>
      <c r="C61" s="15"/>
      <c r="D61" s="70">
        <v>38.751080000000002</v>
      </c>
      <c r="E61" s="86">
        <v>-77.558959999999999</v>
      </c>
      <c r="F61" s="43"/>
      <c r="G61" s="15"/>
      <c r="H61" s="15"/>
      <c r="I61" s="15"/>
      <c r="J61" s="15"/>
      <c r="K61" s="15"/>
      <c r="L61" s="15"/>
      <c r="M61" s="15"/>
      <c r="N61" s="15"/>
      <c r="O61" s="15"/>
      <c r="P61" s="15"/>
      <c r="Q61" s="15">
        <v>5</v>
      </c>
      <c r="R61" s="15"/>
      <c r="S61" s="15"/>
      <c r="T61" s="15"/>
      <c r="U61" s="15"/>
      <c r="V61" s="44"/>
      <c r="W61" s="88"/>
      <c r="X61" s="63"/>
      <c r="Y61" s="15">
        <f t="shared" si="10"/>
        <v>5</v>
      </c>
      <c r="Z61" s="15">
        <f t="shared" si="10"/>
        <v>5</v>
      </c>
      <c r="AA61" s="15">
        <f t="shared" si="10"/>
        <v>5</v>
      </c>
      <c r="AB61" s="15">
        <f t="shared" si="10"/>
        <v>5</v>
      </c>
      <c r="AC61" s="15">
        <f t="shared" si="10"/>
        <v>5</v>
      </c>
      <c r="AD61" s="44">
        <v>5</v>
      </c>
      <c r="AE61" s="65" t="s">
        <v>334</v>
      </c>
      <c r="AF61" s="101"/>
      <c r="AG61" s="101"/>
      <c r="AH61" s="101"/>
      <c r="AI61" s="101"/>
      <c r="AJ61" s="101"/>
      <c r="AK61" s="101"/>
      <c r="AL61" s="102"/>
      <c r="AM61" s="102"/>
      <c r="AN61" s="101"/>
    </row>
    <row r="62" spans="1:40" ht="15.6" customHeight="1" x14ac:dyDescent="0.2">
      <c r="A62" s="65" t="s">
        <v>334</v>
      </c>
      <c r="B62" s="15" t="s">
        <v>327</v>
      </c>
      <c r="C62" s="15"/>
      <c r="D62" s="70">
        <v>39.130600000000001</v>
      </c>
      <c r="E62" s="86">
        <v>-77.559100000000001</v>
      </c>
      <c r="F62" s="43"/>
      <c r="G62" s="15"/>
      <c r="H62" s="15"/>
      <c r="I62" s="15"/>
      <c r="J62" s="15"/>
      <c r="K62" s="15"/>
      <c r="L62" s="15"/>
      <c r="M62" s="15"/>
      <c r="N62" s="15"/>
      <c r="O62" s="15"/>
      <c r="P62" s="15"/>
      <c r="Q62" s="15">
        <v>11</v>
      </c>
      <c r="R62" s="15"/>
      <c r="S62" s="15"/>
      <c r="T62" s="15"/>
      <c r="U62" s="15"/>
      <c r="V62" s="44"/>
      <c r="W62" s="88"/>
      <c r="X62" s="63"/>
      <c r="Y62" s="15">
        <f t="shared" si="10"/>
        <v>11</v>
      </c>
      <c r="Z62" s="15">
        <f t="shared" si="10"/>
        <v>11</v>
      </c>
      <c r="AA62" s="15">
        <f t="shared" si="10"/>
        <v>11</v>
      </c>
      <c r="AB62" s="15">
        <f t="shared" si="10"/>
        <v>11</v>
      </c>
      <c r="AC62" s="15">
        <f t="shared" si="10"/>
        <v>11</v>
      </c>
      <c r="AD62" s="44">
        <v>11</v>
      </c>
      <c r="AE62" s="65" t="s">
        <v>334</v>
      </c>
      <c r="AF62" s="101"/>
      <c r="AG62" s="101"/>
      <c r="AH62" s="101"/>
      <c r="AI62" s="101"/>
      <c r="AJ62" s="101"/>
      <c r="AK62" s="101"/>
      <c r="AL62" s="102"/>
      <c r="AM62" s="102"/>
      <c r="AN62" s="101"/>
    </row>
    <row r="63" spans="1:40" ht="15.6" customHeight="1" x14ac:dyDescent="0.2">
      <c r="A63" s="65" t="s">
        <v>340</v>
      </c>
      <c r="B63" s="15" t="s">
        <v>336</v>
      </c>
      <c r="C63" s="15"/>
      <c r="D63" s="70">
        <v>38.9724</v>
      </c>
      <c r="E63" s="86">
        <v>-77.367699999999999</v>
      </c>
      <c r="F63" s="43"/>
      <c r="G63" s="15"/>
      <c r="H63" s="15"/>
      <c r="I63" s="15"/>
      <c r="J63" s="15"/>
      <c r="K63" s="15"/>
      <c r="L63" s="15"/>
      <c r="M63" s="15"/>
      <c r="N63" s="15"/>
      <c r="O63" s="15"/>
      <c r="P63" s="15"/>
      <c r="Q63" s="15"/>
      <c r="R63" s="15">
        <v>4</v>
      </c>
      <c r="S63" s="15"/>
      <c r="T63" s="15"/>
      <c r="U63" s="15"/>
      <c r="V63" s="44"/>
      <c r="W63" s="88"/>
      <c r="X63" s="63"/>
      <c r="Y63" s="63"/>
      <c r="Z63" s="15">
        <f>AVERAGE(L63:R63)</f>
        <v>4</v>
      </c>
      <c r="AA63" s="15">
        <f>AVERAGE(M63:S63)</f>
        <v>4</v>
      </c>
      <c r="AB63" s="15">
        <f>AVERAGE(N63:T63)</f>
        <v>4</v>
      </c>
      <c r="AC63" s="15">
        <f>AVERAGE(O63:U63)</f>
        <v>4</v>
      </c>
      <c r="AD63" s="44">
        <v>4</v>
      </c>
      <c r="AE63" s="65" t="s">
        <v>340</v>
      </c>
      <c r="AF63" s="101"/>
      <c r="AG63" s="101"/>
      <c r="AH63" s="101"/>
      <c r="AI63" s="101"/>
      <c r="AJ63" s="101"/>
      <c r="AK63" s="101"/>
      <c r="AL63" s="102"/>
      <c r="AM63" s="102"/>
      <c r="AN63" s="101"/>
    </row>
    <row r="64" spans="1:40" ht="15.6" customHeight="1" x14ac:dyDescent="0.2">
      <c r="A64" s="65" t="s">
        <v>384</v>
      </c>
      <c r="B64" s="15" t="s">
        <v>345</v>
      </c>
      <c r="C64" s="15" t="s">
        <v>346</v>
      </c>
      <c r="D64" s="70">
        <v>39.102643</v>
      </c>
      <c r="E64" s="86">
        <v>-77.569197000000003</v>
      </c>
      <c r="F64" s="43"/>
      <c r="G64" s="15"/>
      <c r="H64" s="15"/>
      <c r="I64" s="15"/>
      <c r="J64" s="15"/>
      <c r="K64" s="15"/>
      <c r="L64" s="15"/>
      <c r="M64" s="15"/>
      <c r="N64" s="15"/>
      <c r="O64" s="15"/>
      <c r="P64" s="15"/>
      <c r="Q64" s="15"/>
      <c r="R64" s="15"/>
      <c r="S64" s="15">
        <v>9</v>
      </c>
      <c r="T64" s="15">
        <v>6.5</v>
      </c>
      <c r="U64" s="15"/>
      <c r="V64" s="44"/>
      <c r="W64" s="88"/>
      <c r="X64" s="63"/>
      <c r="Y64" s="63"/>
      <c r="Z64" s="63"/>
      <c r="AA64" s="15">
        <f t="shared" ref="AA64:AC80" si="12">AVERAGE(M64:S64)</f>
        <v>9</v>
      </c>
      <c r="AB64" s="15">
        <f t="shared" si="12"/>
        <v>7.75</v>
      </c>
      <c r="AC64" s="15">
        <f t="shared" si="12"/>
        <v>7.75</v>
      </c>
      <c r="AD64" s="44">
        <v>7.75</v>
      </c>
      <c r="AE64" s="65" t="s">
        <v>384</v>
      </c>
      <c r="AF64" s="101"/>
      <c r="AG64" s="101"/>
      <c r="AH64" s="101"/>
      <c r="AI64" s="101"/>
      <c r="AJ64" s="101"/>
      <c r="AK64" s="101"/>
      <c r="AL64" s="102"/>
      <c r="AM64" s="102"/>
      <c r="AN64" s="101"/>
    </row>
    <row r="65" spans="1:40" ht="15.6" customHeight="1" x14ac:dyDescent="0.2">
      <c r="A65" s="65" t="s">
        <v>384</v>
      </c>
      <c r="B65" s="15" t="s">
        <v>347</v>
      </c>
      <c r="C65" s="15" t="s">
        <v>348</v>
      </c>
      <c r="D65" s="70">
        <v>39.101565000000001</v>
      </c>
      <c r="E65" s="86">
        <v>-77.580112</v>
      </c>
      <c r="F65" s="43"/>
      <c r="G65" s="15"/>
      <c r="H65" s="15"/>
      <c r="I65" s="15"/>
      <c r="J65" s="15"/>
      <c r="K65" s="15"/>
      <c r="L65" s="15"/>
      <c r="M65" s="15"/>
      <c r="N65" s="15"/>
      <c r="O65" s="15"/>
      <c r="P65" s="15"/>
      <c r="Q65" s="15"/>
      <c r="R65" s="15"/>
      <c r="S65" s="15">
        <v>8</v>
      </c>
      <c r="T65" s="15">
        <v>8</v>
      </c>
      <c r="U65" s="15"/>
      <c r="V65" s="44"/>
      <c r="W65" s="88"/>
      <c r="X65" s="63"/>
      <c r="Y65" s="63"/>
      <c r="Z65" s="63"/>
      <c r="AA65" s="15">
        <f t="shared" si="12"/>
        <v>8</v>
      </c>
      <c r="AB65" s="15">
        <f t="shared" si="12"/>
        <v>8</v>
      </c>
      <c r="AC65" s="15">
        <f t="shared" si="12"/>
        <v>8</v>
      </c>
      <c r="AD65" s="44">
        <v>8</v>
      </c>
      <c r="AE65" s="65" t="s">
        <v>384</v>
      </c>
      <c r="AF65" s="101"/>
      <c r="AG65" s="101"/>
      <c r="AH65" s="101"/>
      <c r="AI65" s="101"/>
      <c r="AJ65" s="101"/>
      <c r="AK65" s="101"/>
      <c r="AL65" s="102"/>
      <c r="AM65" s="102"/>
      <c r="AN65" s="101"/>
    </row>
    <row r="66" spans="1:40" ht="15.6" customHeight="1" x14ac:dyDescent="0.2">
      <c r="A66" s="65" t="s">
        <v>384</v>
      </c>
      <c r="B66" s="15" t="s">
        <v>349</v>
      </c>
      <c r="C66" s="15" t="s">
        <v>350</v>
      </c>
      <c r="D66" s="70">
        <v>39.212166000000003</v>
      </c>
      <c r="E66" s="86">
        <v>-77.535978999999998</v>
      </c>
      <c r="F66" s="43"/>
      <c r="G66" s="15"/>
      <c r="H66" s="15"/>
      <c r="I66" s="15"/>
      <c r="J66" s="15"/>
      <c r="K66" s="15"/>
      <c r="L66" s="15"/>
      <c r="M66" s="15"/>
      <c r="N66" s="15"/>
      <c r="O66" s="15"/>
      <c r="P66" s="15"/>
      <c r="Q66" s="15"/>
      <c r="R66" s="15"/>
      <c r="S66" s="15">
        <v>5</v>
      </c>
      <c r="T66" s="15">
        <v>3.5</v>
      </c>
      <c r="U66" s="15">
        <v>2</v>
      </c>
      <c r="V66" s="44">
        <v>4</v>
      </c>
      <c r="W66" s="88"/>
      <c r="X66" s="63"/>
      <c r="Y66" s="63"/>
      <c r="Z66" s="63"/>
      <c r="AA66" s="15">
        <f t="shared" si="12"/>
        <v>5</v>
      </c>
      <c r="AB66" s="15">
        <f t="shared" si="12"/>
        <v>4.25</v>
      </c>
      <c r="AC66" s="15">
        <f t="shared" si="12"/>
        <v>3.5</v>
      </c>
      <c r="AD66" s="44">
        <v>3.625</v>
      </c>
      <c r="AE66" s="65" t="s">
        <v>384</v>
      </c>
      <c r="AF66" s="101" t="s">
        <v>703</v>
      </c>
      <c r="AG66" s="101" t="s">
        <v>704</v>
      </c>
      <c r="AH66" s="101">
        <v>39.212166000000003</v>
      </c>
      <c r="AI66" s="101">
        <v>-77.535978999999998</v>
      </c>
      <c r="AJ66" s="101" t="s">
        <v>350</v>
      </c>
      <c r="AK66" s="101">
        <v>4</v>
      </c>
      <c r="AL66" s="102">
        <f>AH66-D66</f>
        <v>0</v>
      </c>
      <c r="AM66" s="102">
        <f>AI66-E66</f>
        <v>0</v>
      </c>
      <c r="AN66" s="103">
        <f t="shared" ref="AN66:AN67" si="13">AK66-V66</f>
        <v>0</v>
      </c>
    </row>
    <row r="67" spans="1:40" ht="15.6" customHeight="1" x14ac:dyDescent="0.2">
      <c r="A67" s="65" t="s">
        <v>384</v>
      </c>
      <c r="B67" s="15" t="s">
        <v>351</v>
      </c>
      <c r="C67" s="15" t="s">
        <v>352</v>
      </c>
      <c r="D67" s="70">
        <v>39.215550999999998</v>
      </c>
      <c r="E67" s="86">
        <v>-77.536889000000002</v>
      </c>
      <c r="F67" s="43"/>
      <c r="G67" s="15"/>
      <c r="H67" s="15"/>
      <c r="I67" s="15"/>
      <c r="J67" s="15"/>
      <c r="K67" s="15"/>
      <c r="L67" s="15"/>
      <c r="M67" s="15"/>
      <c r="N67" s="15"/>
      <c r="O67" s="15"/>
      <c r="P67" s="15"/>
      <c r="Q67" s="15"/>
      <c r="R67" s="15"/>
      <c r="S67" s="15">
        <v>10</v>
      </c>
      <c r="T67" s="15">
        <v>9</v>
      </c>
      <c r="U67" s="15">
        <v>7</v>
      </c>
      <c r="V67" s="44">
        <v>9</v>
      </c>
      <c r="W67" s="88"/>
      <c r="X67" s="63"/>
      <c r="Y67" s="63"/>
      <c r="Z67" s="63"/>
      <c r="AA67" s="15">
        <f t="shared" si="12"/>
        <v>10</v>
      </c>
      <c r="AB67" s="15">
        <f t="shared" si="12"/>
        <v>9.5</v>
      </c>
      <c r="AC67" s="15">
        <f t="shared" si="12"/>
        <v>8.6666666666666661</v>
      </c>
      <c r="AD67" s="44">
        <v>8.75</v>
      </c>
      <c r="AE67" s="65" t="s">
        <v>384</v>
      </c>
      <c r="AF67" s="101" t="s">
        <v>703</v>
      </c>
      <c r="AG67" s="101" t="s">
        <v>712</v>
      </c>
      <c r="AH67" s="101">
        <v>39.215550999999998</v>
      </c>
      <c r="AI67" s="101">
        <v>-77.536889000000002</v>
      </c>
      <c r="AJ67" s="101" t="s">
        <v>352</v>
      </c>
      <c r="AK67" s="101">
        <v>9</v>
      </c>
      <c r="AL67" s="102">
        <f>AH67-D67</f>
        <v>0</v>
      </c>
      <c r="AM67" s="102">
        <f>AI67-E67</f>
        <v>0</v>
      </c>
      <c r="AN67" s="103">
        <f t="shared" si="13"/>
        <v>0</v>
      </c>
    </row>
    <row r="68" spans="1:40" ht="15.6" customHeight="1" x14ac:dyDescent="0.2">
      <c r="A68" s="65" t="s">
        <v>384</v>
      </c>
      <c r="B68" s="15" t="s">
        <v>353</v>
      </c>
      <c r="C68" s="15" t="s">
        <v>354</v>
      </c>
      <c r="D68" s="70">
        <v>39.134526999999999</v>
      </c>
      <c r="E68" s="86">
        <v>-77.763935000000004</v>
      </c>
      <c r="F68" s="43"/>
      <c r="G68" s="15"/>
      <c r="H68" s="15"/>
      <c r="I68" s="15"/>
      <c r="J68" s="15"/>
      <c r="K68" s="15"/>
      <c r="L68" s="15"/>
      <c r="M68" s="15"/>
      <c r="N68" s="15"/>
      <c r="O68" s="15"/>
      <c r="P68" s="15"/>
      <c r="Q68" s="15"/>
      <c r="R68" s="15"/>
      <c r="S68" s="15">
        <v>9</v>
      </c>
      <c r="T68" s="15">
        <v>7</v>
      </c>
      <c r="U68" s="15">
        <v>9</v>
      </c>
      <c r="V68" s="44"/>
      <c r="W68" s="88"/>
      <c r="X68" s="63"/>
      <c r="Y68" s="63"/>
      <c r="Z68" s="63"/>
      <c r="AA68" s="15">
        <f t="shared" si="12"/>
        <v>9</v>
      </c>
      <c r="AB68" s="15">
        <f t="shared" si="12"/>
        <v>8</v>
      </c>
      <c r="AC68" s="15">
        <f t="shared" si="12"/>
        <v>8.3333333333333339</v>
      </c>
      <c r="AD68" s="44">
        <v>8.3333333333333339</v>
      </c>
      <c r="AE68" s="65" t="s">
        <v>384</v>
      </c>
      <c r="AF68" s="101"/>
      <c r="AG68" s="101"/>
      <c r="AH68" s="101"/>
      <c r="AI68" s="101"/>
      <c r="AJ68" s="101"/>
      <c r="AK68" s="101"/>
      <c r="AL68" s="102"/>
      <c r="AM68" s="102"/>
      <c r="AN68" s="101"/>
    </row>
    <row r="69" spans="1:40" ht="15.6" customHeight="1" x14ac:dyDescent="0.2">
      <c r="A69" s="65" t="s">
        <v>384</v>
      </c>
      <c r="B69" s="15" t="s">
        <v>355</v>
      </c>
      <c r="C69" s="15" t="s">
        <v>356</v>
      </c>
      <c r="D69" s="70">
        <v>39.186230999999999</v>
      </c>
      <c r="E69" s="86">
        <v>-77.617712999999995</v>
      </c>
      <c r="F69" s="43"/>
      <c r="G69" s="15"/>
      <c r="H69" s="15"/>
      <c r="I69" s="15"/>
      <c r="J69" s="15"/>
      <c r="K69" s="15"/>
      <c r="L69" s="15"/>
      <c r="M69" s="15"/>
      <c r="N69" s="15"/>
      <c r="O69" s="15"/>
      <c r="P69" s="15"/>
      <c r="Q69" s="15"/>
      <c r="R69" s="15"/>
      <c r="S69" s="15">
        <v>8</v>
      </c>
      <c r="T69" s="15"/>
      <c r="U69" s="15"/>
      <c r="V69" s="44"/>
      <c r="W69" s="88"/>
      <c r="X69" s="63"/>
      <c r="Y69" s="63"/>
      <c r="Z69" s="63"/>
      <c r="AA69" s="15">
        <f t="shared" si="12"/>
        <v>8</v>
      </c>
      <c r="AB69" s="15">
        <f t="shared" si="12"/>
        <v>8</v>
      </c>
      <c r="AC69" s="15">
        <f t="shared" si="12"/>
        <v>8</v>
      </c>
      <c r="AD69" s="44">
        <v>8</v>
      </c>
      <c r="AE69" s="65" t="s">
        <v>384</v>
      </c>
      <c r="AF69" s="101"/>
      <c r="AG69" s="101"/>
      <c r="AH69" s="101"/>
      <c r="AI69" s="101"/>
      <c r="AJ69" s="101"/>
      <c r="AK69" s="101"/>
      <c r="AL69" s="102"/>
      <c r="AM69" s="102"/>
      <c r="AN69" s="101"/>
    </row>
    <row r="70" spans="1:40" ht="15.6" customHeight="1" x14ac:dyDescent="0.2">
      <c r="A70" s="65" t="s">
        <v>384</v>
      </c>
      <c r="B70" s="15" t="s">
        <v>357</v>
      </c>
      <c r="C70" s="15" t="s">
        <v>358</v>
      </c>
      <c r="D70" s="70">
        <v>38.99644</v>
      </c>
      <c r="E70" s="86">
        <v>-77.883399999999995</v>
      </c>
      <c r="F70" s="43"/>
      <c r="G70" s="15"/>
      <c r="H70" s="15"/>
      <c r="I70" s="15"/>
      <c r="J70" s="15"/>
      <c r="K70" s="15"/>
      <c r="L70" s="15"/>
      <c r="M70" s="15"/>
      <c r="N70" s="15"/>
      <c r="O70" s="15"/>
      <c r="P70" s="15"/>
      <c r="Q70" s="15"/>
      <c r="R70" s="15"/>
      <c r="S70" s="15">
        <v>12</v>
      </c>
      <c r="T70" s="15">
        <v>9</v>
      </c>
      <c r="U70" s="15">
        <v>12</v>
      </c>
      <c r="V70" s="44"/>
      <c r="W70" s="88"/>
      <c r="X70" s="63"/>
      <c r="Y70" s="63"/>
      <c r="Z70" s="63"/>
      <c r="AA70" s="15">
        <f t="shared" si="12"/>
        <v>12</v>
      </c>
      <c r="AB70" s="15">
        <f t="shared" si="12"/>
        <v>10.5</v>
      </c>
      <c r="AC70" s="15">
        <f t="shared" si="12"/>
        <v>11</v>
      </c>
      <c r="AD70" s="44">
        <v>11</v>
      </c>
      <c r="AE70" s="65" t="s">
        <v>384</v>
      </c>
      <c r="AF70" s="101"/>
      <c r="AG70" s="101"/>
      <c r="AH70" s="101"/>
      <c r="AI70" s="101"/>
      <c r="AJ70" s="101"/>
      <c r="AK70" s="101"/>
      <c r="AL70" s="102"/>
      <c r="AM70" s="102"/>
      <c r="AN70" s="101"/>
    </row>
    <row r="71" spans="1:40" ht="15.6" customHeight="1" x14ac:dyDescent="0.2">
      <c r="A71" s="65" t="s">
        <v>384</v>
      </c>
      <c r="B71" s="15" t="s">
        <v>359</v>
      </c>
      <c r="C71" s="15" t="s">
        <v>360</v>
      </c>
      <c r="D71" s="70">
        <v>38.994819999999997</v>
      </c>
      <c r="E71" s="86">
        <v>-77.751080999999999</v>
      </c>
      <c r="F71" s="43"/>
      <c r="G71" s="15"/>
      <c r="H71" s="15"/>
      <c r="I71" s="15"/>
      <c r="J71" s="15"/>
      <c r="K71" s="15"/>
      <c r="L71" s="15"/>
      <c r="M71" s="15"/>
      <c r="N71" s="15"/>
      <c r="O71" s="15"/>
      <c r="P71" s="15"/>
      <c r="Q71" s="15"/>
      <c r="R71" s="15"/>
      <c r="S71" s="15">
        <v>9</v>
      </c>
      <c r="T71" s="15">
        <v>9</v>
      </c>
      <c r="U71" s="15"/>
      <c r="V71" s="44"/>
      <c r="W71" s="88"/>
      <c r="X71" s="63"/>
      <c r="Y71" s="63"/>
      <c r="Z71" s="63"/>
      <c r="AA71" s="15">
        <f t="shared" si="12"/>
        <v>9</v>
      </c>
      <c r="AB71" s="15">
        <f t="shared" si="12"/>
        <v>9</v>
      </c>
      <c r="AC71" s="15">
        <f t="shared" si="12"/>
        <v>9</v>
      </c>
      <c r="AD71" s="44">
        <v>9</v>
      </c>
      <c r="AE71" s="65" t="s">
        <v>384</v>
      </c>
      <c r="AF71" s="101"/>
      <c r="AG71" s="101"/>
      <c r="AH71" s="101"/>
      <c r="AI71" s="101"/>
      <c r="AJ71" s="101"/>
      <c r="AK71" s="101"/>
      <c r="AL71" s="102"/>
      <c r="AM71" s="102"/>
      <c r="AN71" s="101"/>
    </row>
    <row r="72" spans="1:40" ht="15.6" customHeight="1" x14ac:dyDescent="0.2">
      <c r="A72" s="65" t="s">
        <v>384</v>
      </c>
      <c r="B72" s="15" t="s">
        <v>362</v>
      </c>
      <c r="C72" s="15" t="s">
        <v>363</v>
      </c>
      <c r="D72" s="70">
        <v>39.193939</v>
      </c>
      <c r="E72" s="86">
        <v>-77.667640000000006</v>
      </c>
      <c r="F72" s="43"/>
      <c r="G72" s="15"/>
      <c r="H72" s="15"/>
      <c r="I72" s="15"/>
      <c r="J72" s="15"/>
      <c r="K72" s="15"/>
      <c r="L72" s="15"/>
      <c r="M72" s="15"/>
      <c r="N72" s="15"/>
      <c r="O72" s="15"/>
      <c r="P72" s="15"/>
      <c r="Q72" s="15"/>
      <c r="R72" s="15"/>
      <c r="S72" s="15">
        <v>11</v>
      </c>
      <c r="T72" s="15">
        <v>10</v>
      </c>
      <c r="U72" s="15">
        <v>11</v>
      </c>
      <c r="V72" s="44">
        <v>8.5</v>
      </c>
      <c r="W72" s="88"/>
      <c r="X72" s="63"/>
      <c r="Y72" s="63"/>
      <c r="Z72" s="63"/>
      <c r="AA72" s="15">
        <f t="shared" si="12"/>
        <v>11</v>
      </c>
      <c r="AB72" s="15">
        <f t="shared" si="12"/>
        <v>10.5</v>
      </c>
      <c r="AC72" s="15">
        <f t="shared" si="12"/>
        <v>10.666666666666666</v>
      </c>
      <c r="AD72" s="44">
        <v>10.125</v>
      </c>
      <c r="AE72" s="65" t="s">
        <v>384</v>
      </c>
      <c r="AF72" s="101" t="s">
        <v>246</v>
      </c>
      <c r="AG72" s="101" t="s">
        <v>764</v>
      </c>
      <c r="AH72" s="101">
        <v>39.193939</v>
      </c>
      <c r="AI72" s="101">
        <v>-77.667640000000006</v>
      </c>
      <c r="AJ72" s="101" t="s">
        <v>363</v>
      </c>
      <c r="AK72" s="101">
        <v>8.5</v>
      </c>
      <c r="AL72" s="102">
        <f>AH72-D72</f>
        <v>0</v>
      </c>
      <c r="AM72" s="102">
        <f>AI72-E72</f>
        <v>0</v>
      </c>
      <c r="AN72" s="103">
        <f t="shared" ref="AN72:AN74" si="14">AK72-V72</f>
        <v>0</v>
      </c>
    </row>
    <row r="73" spans="1:40" ht="15.6" customHeight="1" x14ac:dyDescent="0.2">
      <c r="A73" s="65" t="s">
        <v>384</v>
      </c>
      <c r="B73" s="15" t="s">
        <v>364</v>
      </c>
      <c r="C73" s="15" t="s">
        <v>365</v>
      </c>
      <c r="D73" s="70">
        <v>39.179282100000002</v>
      </c>
      <c r="E73" s="86">
        <v>-77.681607</v>
      </c>
      <c r="F73" s="43"/>
      <c r="G73" s="15"/>
      <c r="H73" s="15"/>
      <c r="I73" s="15"/>
      <c r="J73" s="15"/>
      <c r="K73" s="15"/>
      <c r="L73" s="15"/>
      <c r="M73" s="15"/>
      <c r="N73" s="15"/>
      <c r="O73" s="15"/>
      <c r="P73" s="15"/>
      <c r="Q73" s="15"/>
      <c r="R73" s="15"/>
      <c r="S73" s="15">
        <v>10</v>
      </c>
      <c r="T73" s="15">
        <v>9</v>
      </c>
      <c r="U73" s="15">
        <v>8</v>
      </c>
      <c r="V73" s="44">
        <v>9</v>
      </c>
      <c r="W73" s="88"/>
      <c r="X73" s="63"/>
      <c r="Y73" s="63"/>
      <c r="Z73" s="63"/>
      <c r="AA73" s="15">
        <f t="shared" si="12"/>
        <v>10</v>
      </c>
      <c r="AB73" s="15">
        <f t="shared" si="12"/>
        <v>9.5</v>
      </c>
      <c r="AC73" s="15">
        <f t="shared" si="12"/>
        <v>9</v>
      </c>
      <c r="AD73" s="44">
        <v>9</v>
      </c>
      <c r="AE73" s="65" t="s">
        <v>384</v>
      </c>
      <c r="AF73" s="101" t="s">
        <v>246</v>
      </c>
      <c r="AG73" s="101" t="s">
        <v>772</v>
      </c>
      <c r="AH73" s="101">
        <v>39.179282100000002</v>
      </c>
      <c r="AI73" s="101">
        <v>-77.681607</v>
      </c>
      <c r="AJ73" s="101" t="s">
        <v>365</v>
      </c>
      <c r="AK73" s="101">
        <v>9</v>
      </c>
      <c r="AL73" s="102">
        <f>AH73-D73</f>
        <v>0</v>
      </c>
      <c r="AM73" s="102">
        <f>AI73-E73</f>
        <v>0</v>
      </c>
      <c r="AN73" s="103">
        <f t="shared" si="14"/>
        <v>0</v>
      </c>
    </row>
    <row r="74" spans="1:40" ht="15.6" customHeight="1" x14ac:dyDescent="0.2">
      <c r="A74" s="65" t="s">
        <v>384</v>
      </c>
      <c r="B74" s="15" t="s">
        <v>368</v>
      </c>
      <c r="C74" s="15" t="s">
        <v>369</v>
      </c>
      <c r="D74" s="70">
        <v>39.177863000000002</v>
      </c>
      <c r="E74" s="86">
        <v>-77.530458999999993</v>
      </c>
      <c r="F74" s="43"/>
      <c r="G74" s="15"/>
      <c r="H74" s="15"/>
      <c r="I74" s="15"/>
      <c r="J74" s="15"/>
      <c r="K74" s="15"/>
      <c r="L74" s="15"/>
      <c r="M74" s="15"/>
      <c r="N74" s="15"/>
      <c r="O74" s="15"/>
      <c r="P74" s="15"/>
      <c r="Q74" s="15"/>
      <c r="R74" s="15"/>
      <c r="S74" s="15">
        <v>11</v>
      </c>
      <c r="T74" s="15">
        <v>11.5</v>
      </c>
      <c r="U74" s="15">
        <v>12</v>
      </c>
      <c r="V74" s="44">
        <v>8.5</v>
      </c>
      <c r="W74" s="88"/>
      <c r="X74" s="63"/>
      <c r="Y74" s="63"/>
      <c r="Z74" s="63"/>
      <c r="AA74" s="15">
        <f t="shared" si="12"/>
        <v>11</v>
      </c>
      <c r="AB74" s="15">
        <f t="shared" si="12"/>
        <v>11.25</v>
      </c>
      <c r="AC74" s="15">
        <f t="shared" si="12"/>
        <v>11.5</v>
      </c>
      <c r="AD74" s="44">
        <v>10.75</v>
      </c>
      <c r="AE74" s="65" t="s">
        <v>384</v>
      </c>
      <c r="AF74" s="101" t="s">
        <v>739</v>
      </c>
      <c r="AG74" s="101" t="s">
        <v>740</v>
      </c>
      <c r="AH74" s="101">
        <v>39.177863000000002</v>
      </c>
      <c r="AI74" s="101">
        <v>-77.530458999999993</v>
      </c>
      <c r="AJ74" s="101" t="s">
        <v>369</v>
      </c>
      <c r="AK74" s="101">
        <v>8.5</v>
      </c>
      <c r="AL74" s="102">
        <f>AH74-D74</f>
        <v>0</v>
      </c>
      <c r="AM74" s="102">
        <f>AI74-E74</f>
        <v>0</v>
      </c>
      <c r="AN74" s="103">
        <f t="shared" si="14"/>
        <v>0</v>
      </c>
    </row>
    <row r="75" spans="1:40" ht="15.6" customHeight="1" x14ac:dyDescent="0.2">
      <c r="A75" s="65" t="s">
        <v>384</v>
      </c>
      <c r="B75" s="15" t="s">
        <v>372</v>
      </c>
      <c r="C75" s="15" t="s">
        <v>373</v>
      </c>
      <c r="D75" s="70">
        <v>39.091189</v>
      </c>
      <c r="E75" s="86">
        <v>-77.502038999999996</v>
      </c>
      <c r="F75" s="43"/>
      <c r="G75" s="15"/>
      <c r="H75" s="15"/>
      <c r="I75" s="15"/>
      <c r="J75" s="15"/>
      <c r="K75" s="15"/>
      <c r="L75" s="15"/>
      <c r="M75" s="15"/>
      <c r="N75" s="15"/>
      <c r="O75" s="15"/>
      <c r="P75" s="15"/>
      <c r="Q75" s="15"/>
      <c r="R75" s="15"/>
      <c r="S75" s="15">
        <v>8</v>
      </c>
      <c r="T75" s="15">
        <v>5</v>
      </c>
      <c r="U75" s="15">
        <v>7</v>
      </c>
      <c r="V75" s="44"/>
      <c r="W75" s="88"/>
      <c r="X75" s="63"/>
      <c r="Y75" s="63"/>
      <c r="Z75" s="63"/>
      <c r="AA75" s="15">
        <f t="shared" si="12"/>
        <v>8</v>
      </c>
      <c r="AB75" s="15">
        <f t="shared" si="12"/>
        <v>6.5</v>
      </c>
      <c r="AC75" s="15">
        <f t="shared" si="12"/>
        <v>6.666666666666667</v>
      </c>
      <c r="AD75" s="44">
        <v>6.666666666666667</v>
      </c>
      <c r="AE75" s="65" t="s">
        <v>384</v>
      </c>
      <c r="AF75" s="101"/>
      <c r="AG75" s="101"/>
      <c r="AH75" s="101"/>
      <c r="AI75" s="101"/>
      <c r="AJ75" s="101"/>
      <c r="AK75" s="101"/>
      <c r="AL75" s="102"/>
      <c r="AM75" s="102"/>
      <c r="AN75" s="101"/>
    </row>
    <row r="76" spans="1:40" ht="15.6" customHeight="1" x14ac:dyDescent="0.2">
      <c r="A76" s="65" t="s">
        <v>384</v>
      </c>
      <c r="B76" s="15" t="s">
        <v>374</v>
      </c>
      <c r="C76" s="15"/>
      <c r="D76" s="70">
        <v>38.82114</v>
      </c>
      <c r="E76" s="86">
        <v>-77.465450000000004</v>
      </c>
      <c r="F76" s="43"/>
      <c r="G76" s="15"/>
      <c r="H76" s="15"/>
      <c r="I76" s="15"/>
      <c r="J76" s="15"/>
      <c r="K76" s="15"/>
      <c r="L76" s="15"/>
      <c r="M76" s="15"/>
      <c r="N76" s="15"/>
      <c r="O76" s="15"/>
      <c r="P76" s="15"/>
      <c r="Q76" s="15"/>
      <c r="R76" s="15"/>
      <c r="S76" s="15">
        <v>7.5</v>
      </c>
      <c r="T76" s="15">
        <v>9.5</v>
      </c>
      <c r="U76" s="15">
        <v>6.333333333333333</v>
      </c>
      <c r="V76" s="44"/>
      <c r="W76" s="88"/>
      <c r="X76" s="63"/>
      <c r="Y76" s="63"/>
      <c r="Z76" s="63"/>
      <c r="AA76" s="15">
        <f t="shared" si="12"/>
        <v>7.5</v>
      </c>
      <c r="AB76" s="15">
        <f t="shared" si="12"/>
        <v>8.5</v>
      </c>
      <c r="AC76" s="15">
        <f t="shared" si="12"/>
        <v>7.7777777777777777</v>
      </c>
      <c r="AD76" s="44">
        <v>7.7777777777777777</v>
      </c>
      <c r="AE76" s="65" t="s">
        <v>384</v>
      </c>
      <c r="AF76" s="101"/>
      <c r="AG76" s="101"/>
      <c r="AH76" s="101"/>
      <c r="AI76" s="101"/>
      <c r="AJ76" s="101"/>
      <c r="AK76" s="101"/>
      <c r="AL76" s="102"/>
      <c r="AM76" s="102"/>
      <c r="AN76" s="101"/>
    </row>
    <row r="77" spans="1:40" ht="15.6" customHeight="1" x14ac:dyDescent="0.2">
      <c r="A77" s="65" t="s">
        <v>384</v>
      </c>
      <c r="B77" s="15" t="s">
        <v>375</v>
      </c>
      <c r="C77" s="15" t="s">
        <v>376</v>
      </c>
      <c r="D77" s="70">
        <v>38.9956934</v>
      </c>
      <c r="E77" s="86">
        <v>-77.751408600000005</v>
      </c>
      <c r="F77" s="43"/>
      <c r="G77" s="15"/>
      <c r="H77" s="15"/>
      <c r="I77" s="15"/>
      <c r="J77" s="15"/>
      <c r="K77" s="15"/>
      <c r="L77" s="15"/>
      <c r="M77" s="15"/>
      <c r="N77" s="15"/>
      <c r="O77" s="15"/>
      <c r="P77" s="15"/>
      <c r="Q77" s="15"/>
      <c r="R77" s="15"/>
      <c r="S77" s="15">
        <v>9</v>
      </c>
      <c r="T77" s="15"/>
      <c r="U77" s="15"/>
      <c r="V77" s="44"/>
      <c r="W77" s="88"/>
      <c r="X77" s="63"/>
      <c r="Y77" s="63"/>
      <c r="Z77" s="63"/>
      <c r="AA77" s="15">
        <f t="shared" si="12"/>
        <v>9</v>
      </c>
      <c r="AB77" s="15">
        <f t="shared" si="12"/>
        <v>9</v>
      </c>
      <c r="AC77" s="15">
        <f t="shared" si="12"/>
        <v>9</v>
      </c>
      <c r="AD77" s="44">
        <v>9</v>
      </c>
      <c r="AE77" s="65" t="s">
        <v>384</v>
      </c>
      <c r="AF77" s="101"/>
      <c r="AG77" s="101"/>
      <c r="AH77" s="101"/>
      <c r="AI77" s="101"/>
      <c r="AJ77" s="101"/>
      <c r="AK77" s="101"/>
      <c r="AL77" s="102"/>
      <c r="AM77" s="102"/>
      <c r="AN77" s="101"/>
    </row>
    <row r="78" spans="1:40" ht="15.6" customHeight="1" x14ac:dyDescent="0.2">
      <c r="A78" s="65" t="s">
        <v>384</v>
      </c>
      <c r="B78" s="15" t="s">
        <v>377</v>
      </c>
      <c r="C78" s="15"/>
      <c r="D78" s="70">
        <v>39.011413259999998</v>
      </c>
      <c r="E78" s="86">
        <v>-77.578687000000002</v>
      </c>
      <c r="F78" s="43"/>
      <c r="G78" s="15"/>
      <c r="H78" s="15"/>
      <c r="I78" s="15"/>
      <c r="J78" s="15"/>
      <c r="K78" s="15"/>
      <c r="L78" s="15"/>
      <c r="M78" s="15"/>
      <c r="N78" s="15"/>
      <c r="O78" s="15"/>
      <c r="P78" s="15"/>
      <c r="Q78" s="15"/>
      <c r="R78" s="15"/>
      <c r="S78" s="15">
        <v>6.5</v>
      </c>
      <c r="T78" s="15">
        <v>7</v>
      </c>
      <c r="U78" s="15">
        <v>7</v>
      </c>
      <c r="V78" s="44">
        <v>4</v>
      </c>
      <c r="W78" s="88"/>
      <c r="X78" s="63"/>
      <c r="Y78" s="63"/>
      <c r="Z78" s="63"/>
      <c r="AA78" s="15">
        <f t="shared" si="12"/>
        <v>6.5</v>
      </c>
      <c r="AB78" s="15">
        <f t="shared" si="12"/>
        <v>6.75</v>
      </c>
      <c r="AC78" s="15">
        <f t="shared" si="12"/>
        <v>6.833333333333333</v>
      </c>
      <c r="AD78" s="44">
        <v>6.125</v>
      </c>
      <c r="AE78" s="65" t="s">
        <v>384</v>
      </c>
      <c r="AF78" s="101" t="s">
        <v>507</v>
      </c>
      <c r="AG78" s="101" t="s">
        <v>508</v>
      </c>
      <c r="AH78" s="101">
        <v>39.011413259999998</v>
      </c>
      <c r="AI78" s="101">
        <v>-77.578687000000002</v>
      </c>
      <c r="AJ78" s="101"/>
      <c r="AK78" s="101">
        <v>4</v>
      </c>
      <c r="AL78" s="102">
        <f>AH78-D78</f>
        <v>0</v>
      </c>
      <c r="AM78" s="102">
        <f>AI78-E78</f>
        <v>0</v>
      </c>
      <c r="AN78" s="103">
        <f t="shared" ref="AN78:AN80" si="15">AK78-V78</f>
        <v>0</v>
      </c>
    </row>
    <row r="79" spans="1:40" ht="15.6" customHeight="1" x14ac:dyDescent="0.2">
      <c r="A79" s="65" t="s">
        <v>384</v>
      </c>
      <c r="B79" s="15" t="s">
        <v>378</v>
      </c>
      <c r="C79" s="15" t="s">
        <v>379</v>
      </c>
      <c r="D79" s="70">
        <v>38.963979000000002</v>
      </c>
      <c r="E79" s="86">
        <v>-77.559416999999996</v>
      </c>
      <c r="F79" s="43"/>
      <c r="G79" s="15"/>
      <c r="H79" s="15"/>
      <c r="I79" s="15"/>
      <c r="J79" s="15"/>
      <c r="K79" s="15"/>
      <c r="L79" s="15"/>
      <c r="M79" s="15"/>
      <c r="N79" s="15"/>
      <c r="O79" s="15"/>
      <c r="P79" s="15"/>
      <c r="Q79" s="15"/>
      <c r="R79" s="15"/>
      <c r="S79" s="15">
        <v>8</v>
      </c>
      <c r="T79" s="15">
        <v>9.5</v>
      </c>
      <c r="U79" s="15">
        <v>8</v>
      </c>
      <c r="V79" s="44">
        <v>8.5</v>
      </c>
      <c r="W79" s="88"/>
      <c r="X79" s="63"/>
      <c r="Y79" s="63"/>
      <c r="Z79" s="63"/>
      <c r="AA79" s="15">
        <f t="shared" si="12"/>
        <v>8</v>
      </c>
      <c r="AB79" s="15">
        <f t="shared" si="12"/>
        <v>8.75</v>
      </c>
      <c r="AC79" s="15">
        <f t="shared" si="12"/>
        <v>8.5</v>
      </c>
      <c r="AD79" s="44">
        <v>8.5</v>
      </c>
      <c r="AE79" s="65" t="s">
        <v>384</v>
      </c>
      <c r="AF79" s="101" t="s">
        <v>250</v>
      </c>
      <c r="AG79" s="101" t="s">
        <v>881</v>
      </c>
      <c r="AH79" s="101">
        <v>38.963979000000002</v>
      </c>
      <c r="AI79" s="101">
        <v>-77.559416999999996</v>
      </c>
      <c r="AJ79" s="101" t="s">
        <v>882</v>
      </c>
      <c r="AK79" s="101">
        <v>8.5</v>
      </c>
      <c r="AL79" s="102">
        <f>AH79-D79</f>
        <v>0</v>
      </c>
      <c r="AM79" s="102">
        <f>AI79-E79</f>
        <v>0</v>
      </c>
      <c r="AN79" s="103">
        <f t="shared" si="15"/>
        <v>0</v>
      </c>
    </row>
    <row r="80" spans="1:40" ht="15.6" customHeight="1" x14ac:dyDescent="0.2">
      <c r="A80" s="65" t="s">
        <v>384</v>
      </c>
      <c r="B80" s="15" t="s">
        <v>380</v>
      </c>
      <c r="C80" s="15" t="s">
        <v>381</v>
      </c>
      <c r="D80" s="70">
        <v>39.112709000000002</v>
      </c>
      <c r="E80" s="94">
        <v>-77.598332999999997</v>
      </c>
      <c r="F80" s="43"/>
      <c r="G80" s="15"/>
      <c r="H80" s="15"/>
      <c r="I80" s="15"/>
      <c r="J80" s="15"/>
      <c r="K80" s="15"/>
      <c r="L80" s="15"/>
      <c r="M80" s="15"/>
      <c r="N80" s="15"/>
      <c r="O80" s="15"/>
      <c r="P80" s="15"/>
      <c r="Q80" s="15"/>
      <c r="R80" s="15"/>
      <c r="S80" s="15">
        <v>9</v>
      </c>
      <c r="T80" s="15">
        <v>10.5</v>
      </c>
      <c r="U80" s="15">
        <v>8</v>
      </c>
      <c r="V80" s="44">
        <v>9</v>
      </c>
      <c r="W80" s="88"/>
      <c r="X80" s="63"/>
      <c r="Y80" s="63"/>
      <c r="Z80" s="63"/>
      <c r="AA80" s="15">
        <f t="shared" si="12"/>
        <v>9</v>
      </c>
      <c r="AB80" s="15">
        <f t="shared" si="12"/>
        <v>9.75</v>
      </c>
      <c r="AC80" s="15">
        <f t="shared" si="12"/>
        <v>9.1666666666666661</v>
      </c>
      <c r="AD80" s="44">
        <v>9.125</v>
      </c>
      <c r="AE80" s="65" t="s">
        <v>384</v>
      </c>
      <c r="AF80" s="101" t="s">
        <v>579</v>
      </c>
      <c r="AG80" s="101" t="s">
        <v>579</v>
      </c>
      <c r="AH80" s="101">
        <v>39.112709000000002</v>
      </c>
      <c r="AI80" s="101">
        <v>-77.598332999999997</v>
      </c>
      <c r="AJ80" s="101" t="s">
        <v>381</v>
      </c>
      <c r="AK80" s="101">
        <v>9</v>
      </c>
      <c r="AL80" s="102">
        <f>AH80-D80</f>
        <v>0</v>
      </c>
      <c r="AM80" s="102">
        <f>AI80-E80</f>
        <v>0</v>
      </c>
      <c r="AN80" s="103">
        <f t="shared" si="15"/>
        <v>0</v>
      </c>
    </row>
    <row r="81" spans="1:40" ht="15.6" customHeight="1" x14ac:dyDescent="0.2">
      <c r="A81" s="65" t="s">
        <v>403</v>
      </c>
      <c r="B81" s="15" t="s">
        <v>390</v>
      </c>
      <c r="C81" s="15" t="s">
        <v>391</v>
      </c>
      <c r="D81" s="70">
        <v>38.992769199999998</v>
      </c>
      <c r="E81" s="86">
        <v>-77.879936200000003</v>
      </c>
      <c r="F81" s="43"/>
      <c r="G81" s="15"/>
      <c r="H81" s="15"/>
      <c r="I81" s="15"/>
      <c r="J81" s="15"/>
      <c r="K81" s="15"/>
      <c r="L81" s="15"/>
      <c r="M81" s="15"/>
      <c r="N81" s="15"/>
      <c r="O81" s="15"/>
      <c r="P81" s="15"/>
      <c r="Q81" s="15"/>
      <c r="R81" s="15"/>
      <c r="S81" s="15"/>
      <c r="T81" s="15">
        <v>11</v>
      </c>
      <c r="U81" s="15">
        <v>10</v>
      </c>
      <c r="V81" s="44"/>
      <c r="W81" s="88"/>
      <c r="X81" s="63"/>
      <c r="Y81" s="63"/>
      <c r="Z81" s="63"/>
      <c r="AA81" s="63"/>
      <c r="AB81" s="15">
        <f t="shared" ref="AB81:AC92" si="16">AVERAGE(N81:T81)</f>
        <v>11</v>
      </c>
      <c r="AC81" s="15">
        <f t="shared" si="16"/>
        <v>10.5</v>
      </c>
      <c r="AD81" s="44">
        <v>10.5</v>
      </c>
      <c r="AE81" s="65" t="s">
        <v>403</v>
      </c>
      <c r="AF81" s="101"/>
      <c r="AG81" s="101"/>
      <c r="AH81" s="101"/>
      <c r="AI81" s="101"/>
      <c r="AJ81" s="101"/>
      <c r="AK81" s="101"/>
      <c r="AL81" s="102"/>
      <c r="AM81" s="102"/>
      <c r="AN81" s="101"/>
    </row>
    <row r="82" spans="1:40" ht="15.6" customHeight="1" x14ac:dyDescent="0.2">
      <c r="A82" s="65" t="s">
        <v>403</v>
      </c>
      <c r="B82" s="15" t="s">
        <v>392</v>
      </c>
      <c r="C82" s="15" t="s">
        <v>393</v>
      </c>
      <c r="D82" s="70">
        <v>38.879533000000002</v>
      </c>
      <c r="E82" s="86">
        <v>-77.872296000000006</v>
      </c>
      <c r="F82" s="43"/>
      <c r="G82" s="15"/>
      <c r="H82" s="15"/>
      <c r="I82" s="15"/>
      <c r="J82" s="15"/>
      <c r="K82" s="15"/>
      <c r="L82" s="15"/>
      <c r="M82" s="15"/>
      <c r="N82" s="15"/>
      <c r="O82" s="15"/>
      <c r="P82" s="15"/>
      <c r="Q82" s="15"/>
      <c r="R82" s="15"/>
      <c r="S82" s="15"/>
      <c r="T82" s="15">
        <v>11</v>
      </c>
      <c r="U82" s="15">
        <v>8</v>
      </c>
      <c r="V82" s="44"/>
      <c r="W82" s="88"/>
      <c r="X82" s="63"/>
      <c r="Y82" s="63"/>
      <c r="Z82" s="63"/>
      <c r="AA82" s="63"/>
      <c r="AB82" s="15">
        <f t="shared" si="16"/>
        <v>11</v>
      </c>
      <c r="AC82" s="15">
        <f t="shared" si="16"/>
        <v>9.5</v>
      </c>
      <c r="AD82" s="44">
        <v>9.5</v>
      </c>
      <c r="AE82" s="65" t="s">
        <v>403</v>
      </c>
      <c r="AF82" s="101"/>
      <c r="AG82" s="101"/>
      <c r="AH82" s="101"/>
      <c r="AI82" s="101"/>
      <c r="AJ82" s="101"/>
      <c r="AK82" s="101"/>
      <c r="AL82" s="102"/>
      <c r="AM82" s="102"/>
      <c r="AN82" s="101"/>
    </row>
    <row r="83" spans="1:40" ht="15.6" customHeight="1" x14ac:dyDescent="0.2">
      <c r="A83" s="65" t="s">
        <v>403</v>
      </c>
      <c r="B83" s="15" t="s">
        <v>394</v>
      </c>
      <c r="C83" s="15" t="s">
        <v>395</v>
      </c>
      <c r="D83" s="70">
        <v>39.117891</v>
      </c>
      <c r="E83" s="86">
        <v>-77.808507000000006</v>
      </c>
      <c r="F83" s="43"/>
      <c r="G83" s="15"/>
      <c r="H83" s="15"/>
      <c r="I83" s="15"/>
      <c r="J83" s="15"/>
      <c r="K83" s="15"/>
      <c r="L83" s="15"/>
      <c r="M83" s="15"/>
      <c r="N83" s="15"/>
      <c r="O83" s="15"/>
      <c r="P83" s="15"/>
      <c r="Q83" s="15"/>
      <c r="R83" s="15"/>
      <c r="S83" s="15"/>
      <c r="T83" s="15">
        <v>12</v>
      </c>
      <c r="U83" s="15"/>
      <c r="V83" s="44"/>
      <c r="W83" s="88"/>
      <c r="X83" s="63"/>
      <c r="Y83" s="63"/>
      <c r="Z83" s="63"/>
      <c r="AA83" s="63"/>
      <c r="AB83" s="15">
        <f t="shared" si="16"/>
        <v>12</v>
      </c>
      <c r="AC83" s="15">
        <f t="shared" si="16"/>
        <v>12</v>
      </c>
      <c r="AD83" s="44">
        <v>12</v>
      </c>
      <c r="AE83" s="65" t="s">
        <v>403</v>
      </c>
      <c r="AF83" s="101"/>
      <c r="AG83" s="101"/>
      <c r="AH83" s="101"/>
      <c r="AI83" s="101"/>
      <c r="AJ83" s="101"/>
      <c r="AK83" s="101"/>
      <c r="AL83" s="102"/>
      <c r="AM83" s="102"/>
      <c r="AN83" s="101"/>
    </row>
    <row r="84" spans="1:40" ht="15.6" customHeight="1" x14ac:dyDescent="0.2">
      <c r="A84" s="65" t="s">
        <v>403</v>
      </c>
      <c r="B84" s="15" t="s">
        <v>398</v>
      </c>
      <c r="C84" s="15" t="s">
        <v>399</v>
      </c>
      <c r="D84" s="70">
        <v>39.038027999999997</v>
      </c>
      <c r="E84" s="86">
        <v>-77.492833000000005</v>
      </c>
      <c r="F84" s="43"/>
      <c r="G84" s="15"/>
      <c r="H84" s="15"/>
      <c r="I84" s="15"/>
      <c r="J84" s="15"/>
      <c r="K84" s="15"/>
      <c r="L84" s="15"/>
      <c r="M84" s="15"/>
      <c r="N84" s="15"/>
      <c r="O84" s="15"/>
      <c r="P84" s="15"/>
      <c r="Q84" s="15"/>
      <c r="R84" s="15"/>
      <c r="S84" s="15"/>
      <c r="T84" s="15">
        <v>6</v>
      </c>
      <c r="U84" s="15">
        <v>4</v>
      </c>
      <c r="V84" s="44">
        <v>5</v>
      </c>
      <c r="W84" s="88"/>
      <c r="X84" s="63"/>
      <c r="Y84" s="63"/>
      <c r="Z84" s="63"/>
      <c r="AA84" s="63"/>
      <c r="AB84" s="15">
        <f t="shared" si="16"/>
        <v>6</v>
      </c>
      <c r="AC84" s="15">
        <f t="shared" si="16"/>
        <v>5</v>
      </c>
      <c r="AD84" s="44">
        <v>5</v>
      </c>
      <c r="AE84" s="65" t="s">
        <v>403</v>
      </c>
      <c r="AF84" s="101" t="s">
        <v>538</v>
      </c>
      <c r="AG84" s="101" t="s">
        <v>539</v>
      </c>
      <c r="AH84" s="101">
        <v>39.038027999999997</v>
      </c>
      <c r="AI84" s="101">
        <v>-77.492833000000005</v>
      </c>
      <c r="AJ84" s="101" t="s">
        <v>399</v>
      </c>
      <c r="AK84" s="101">
        <v>5</v>
      </c>
      <c r="AL84" s="102">
        <f>AH84-D84</f>
        <v>0</v>
      </c>
      <c r="AM84" s="102">
        <f>AI84-E84</f>
        <v>0</v>
      </c>
      <c r="AN84" s="103">
        <f t="shared" ref="AN84" si="17">AK84-V84</f>
        <v>0</v>
      </c>
    </row>
    <row r="85" spans="1:40" ht="15.6" customHeight="1" x14ac:dyDescent="0.2">
      <c r="A85" s="65" t="s">
        <v>403</v>
      </c>
      <c r="B85" s="15" t="s">
        <v>396</v>
      </c>
      <c r="C85" s="15" t="s">
        <v>397</v>
      </c>
      <c r="D85" s="70">
        <v>39.116689999999998</v>
      </c>
      <c r="E85" s="86">
        <v>-77.750079999999997</v>
      </c>
      <c r="F85" s="43"/>
      <c r="G85" s="15"/>
      <c r="H85" s="15"/>
      <c r="I85" s="15"/>
      <c r="J85" s="15"/>
      <c r="K85" s="15"/>
      <c r="L85" s="15"/>
      <c r="M85" s="15"/>
      <c r="N85" s="15"/>
      <c r="O85" s="15"/>
      <c r="P85" s="15"/>
      <c r="Q85" s="15"/>
      <c r="R85" s="15"/>
      <c r="S85" s="15"/>
      <c r="T85" s="15">
        <v>9</v>
      </c>
      <c r="U85" s="15"/>
      <c r="V85" s="44"/>
      <c r="W85" s="88"/>
      <c r="X85" s="63"/>
      <c r="Y85" s="63"/>
      <c r="Z85" s="63"/>
      <c r="AA85" s="63"/>
      <c r="AB85" s="15">
        <f t="shared" si="16"/>
        <v>9</v>
      </c>
      <c r="AC85" s="15">
        <f t="shared" si="16"/>
        <v>9</v>
      </c>
      <c r="AD85" s="44">
        <v>9</v>
      </c>
      <c r="AE85" s="65" t="s">
        <v>403</v>
      </c>
      <c r="AF85" s="101"/>
      <c r="AG85" s="101"/>
      <c r="AH85" s="101"/>
      <c r="AI85" s="101"/>
      <c r="AJ85" s="101"/>
      <c r="AK85" s="101"/>
      <c r="AL85" s="102"/>
      <c r="AM85" s="102"/>
      <c r="AN85" s="101"/>
    </row>
    <row r="86" spans="1:40" ht="15.6" customHeight="1" x14ac:dyDescent="0.2">
      <c r="A86" s="65" t="s">
        <v>403</v>
      </c>
      <c r="B86" s="15" t="s">
        <v>388</v>
      </c>
      <c r="C86" s="15" t="s">
        <v>389</v>
      </c>
      <c r="D86" s="70">
        <v>39.036569999999998</v>
      </c>
      <c r="E86" s="86">
        <v>-77.532168999999996</v>
      </c>
      <c r="F86" s="43"/>
      <c r="G86" s="15"/>
      <c r="H86" s="15"/>
      <c r="I86" s="15"/>
      <c r="J86" s="15"/>
      <c r="K86" s="15"/>
      <c r="L86" s="15"/>
      <c r="M86" s="15"/>
      <c r="N86" s="15"/>
      <c r="O86" s="15"/>
      <c r="P86" s="15"/>
      <c r="Q86" s="15"/>
      <c r="R86" s="15"/>
      <c r="S86" s="15"/>
      <c r="T86" s="15">
        <v>9</v>
      </c>
      <c r="U86" s="15">
        <v>9</v>
      </c>
      <c r="V86" s="44"/>
      <c r="W86" s="88"/>
      <c r="X86" s="63"/>
      <c r="Y86" s="63"/>
      <c r="Z86" s="63"/>
      <c r="AA86" s="63"/>
      <c r="AB86" s="15">
        <f t="shared" si="16"/>
        <v>9</v>
      </c>
      <c r="AC86" s="15">
        <f t="shared" si="16"/>
        <v>9</v>
      </c>
      <c r="AD86" s="44">
        <v>9</v>
      </c>
      <c r="AE86" s="65" t="s">
        <v>403</v>
      </c>
      <c r="AF86" s="101"/>
      <c r="AG86" s="101"/>
      <c r="AH86" s="101"/>
      <c r="AI86" s="101"/>
      <c r="AJ86" s="101"/>
      <c r="AK86" s="101"/>
      <c r="AL86" s="102"/>
      <c r="AM86" s="102"/>
      <c r="AN86" s="101"/>
    </row>
    <row r="87" spans="1:40" ht="15.6" customHeight="1" x14ac:dyDescent="0.2">
      <c r="A87" s="57" t="s">
        <v>931</v>
      </c>
      <c r="B87" s="15" t="s">
        <v>920</v>
      </c>
      <c r="C87" s="15"/>
      <c r="D87" s="70">
        <v>38.850900000000003</v>
      </c>
      <c r="E87" s="86">
        <v>-77.635199999999998</v>
      </c>
      <c r="F87" s="43"/>
      <c r="G87" s="15"/>
      <c r="H87" s="15"/>
      <c r="I87" s="15"/>
      <c r="J87" s="15"/>
      <c r="K87" s="15"/>
      <c r="L87" s="15"/>
      <c r="M87" s="15"/>
      <c r="N87" s="15"/>
      <c r="O87" s="15"/>
      <c r="P87" s="15"/>
      <c r="Q87" s="15"/>
      <c r="R87" s="15"/>
      <c r="S87" s="15"/>
      <c r="T87" s="15"/>
      <c r="U87" s="15">
        <v>6</v>
      </c>
      <c r="V87" s="44"/>
      <c r="W87" s="88"/>
      <c r="X87" s="63"/>
      <c r="Y87" s="63"/>
      <c r="Z87" s="63"/>
      <c r="AA87" s="63"/>
      <c r="AB87" s="63"/>
      <c r="AC87" s="15">
        <f t="shared" si="16"/>
        <v>6</v>
      </c>
      <c r="AD87" s="44">
        <v>6</v>
      </c>
      <c r="AE87" s="57" t="s">
        <v>931</v>
      </c>
      <c r="AF87" s="101"/>
      <c r="AG87" s="101"/>
      <c r="AH87" s="101"/>
      <c r="AI87" s="101"/>
      <c r="AJ87" s="101"/>
      <c r="AK87" s="101"/>
      <c r="AL87" s="102"/>
      <c r="AM87" s="102"/>
      <c r="AN87" s="101"/>
    </row>
    <row r="88" spans="1:40" ht="15.6" customHeight="1" x14ac:dyDescent="0.2">
      <c r="A88" s="57" t="s">
        <v>931</v>
      </c>
      <c r="B88" s="15" t="s">
        <v>921</v>
      </c>
      <c r="C88" s="14" t="s">
        <v>565</v>
      </c>
      <c r="D88" s="70">
        <v>39.274270999999999</v>
      </c>
      <c r="E88" s="86">
        <v>-77.557479999999998</v>
      </c>
      <c r="F88" s="43"/>
      <c r="G88" s="15"/>
      <c r="H88" s="15"/>
      <c r="I88" s="15"/>
      <c r="J88" s="15"/>
      <c r="K88" s="15"/>
      <c r="L88" s="15"/>
      <c r="M88" s="15"/>
      <c r="N88" s="15"/>
      <c r="O88" s="15"/>
      <c r="P88" s="15"/>
      <c r="Q88" s="15"/>
      <c r="R88" s="15"/>
      <c r="S88" s="15"/>
      <c r="T88" s="15"/>
      <c r="U88" s="15">
        <v>11</v>
      </c>
      <c r="V88" s="44">
        <v>7.5</v>
      </c>
      <c r="W88" s="88"/>
      <c r="X88" s="63"/>
      <c r="Y88" s="63"/>
      <c r="Z88" s="63"/>
      <c r="AA88" s="63"/>
      <c r="AB88" s="63"/>
      <c r="AC88" s="15">
        <f t="shared" si="16"/>
        <v>11</v>
      </c>
      <c r="AD88" s="44">
        <v>9.25</v>
      </c>
      <c r="AE88" s="57" t="s">
        <v>931</v>
      </c>
      <c r="AF88" s="101" t="s">
        <v>563</v>
      </c>
      <c r="AG88" s="101" t="s">
        <v>564</v>
      </c>
      <c r="AH88" s="101">
        <v>39.274270999999999</v>
      </c>
      <c r="AI88" s="101">
        <v>-77.557479999999998</v>
      </c>
      <c r="AJ88" s="101" t="s">
        <v>565</v>
      </c>
      <c r="AK88" s="101">
        <v>7.5</v>
      </c>
      <c r="AL88" s="102">
        <f>AH88-D88</f>
        <v>0</v>
      </c>
      <c r="AM88" s="102">
        <f>AI88-E88</f>
        <v>0</v>
      </c>
      <c r="AN88" s="103">
        <f t="shared" ref="AN88:AN99" si="18">AK88-V88</f>
        <v>0</v>
      </c>
    </row>
    <row r="89" spans="1:40" ht="15.6" customHeight="1" x14ac:dyDescent="0.2">
      <c r="A89" s="57" t="s">
        <v>931</v>
      </c>
      <c r="B89" s="15" t="s">
        <v>922</v>
      </c>
      <c r="C89" s="14" t="s">
        <v>588</v>
      </c>
      <c r="D89" s="70">
        <v>39.102293000000003</v>
      </c>
      <c r="E89" s="86">
        <v>-77.584988999999993</v>
      </c>
      <c r="F89" s="43"/>
      <c r="G89" s="15"/>
      <c r="H89" s="15"/>
      <c r="I89" s="15"/>
      <c r="J89" s="15"/>
      <c r="K89" s="15"/>
      <c r="L89" s="15"/>
      <c r="M89" s="15"/>
      <c r="N89" s="15"/>
      <c r="O89" s="15"/>
      <c r="P89" s="15"/>
      <c r="Q89" s="15"/>
      <c r="R89" s="15"/>
      <c r="S89" s="15"/>
      <c r="T89" s="15"/>
      <c r="U89" s="15">
        <v>5</v>
      </c>
      <c r="V89" s="44">
        <v>6.5</v>
      </c>
      <c r="W89" s="88"/>
      <c r="X89" s="63"/>
      <c r="Y89" s="63"/>
      <c r="Z89" s="63"/>
      <c r="AA89" s="63"/>
      <c r="AB89" s="63"/>
      <c r="AC89" s="15">
        <f t="shared" si="16"/>
        <v>5</v>
      </c>
      <c r="AD89" s="44">
        <v>5.75</v>
      </c>
      <c r="AE89" s="57" t="s">
        <v>931</v>
      </c>
      <c r="AF89" s="101" t="s">
        <v>579</v>
      </c>
      <c r="AG89" s="101" t="s">
        <v>587</v>
      </c>
      <c r="AH89" s="101">
        <v>39.102293000000003</v>
      </c>
      <c r="AI89" s="101">
        <v>-77.584988999999993</v>
      </c>
      <c r="AJ89" s="101" t="s">
        <v>588</v>
      </c>
      <c r="AK89" s="101">
        <v>6.5</v>
      </c>
      <c r="AL89" s="102">
        <f>AH89-D89</f>
        <v>0</v>
      </c>
      <c r="AM89" s="102">
        <f>AI89-E89</f>
        <v>0</v>
      </c>
      <c r="AN89" s="103">
        <f t="shared" si="18"/>
        <v>0</v>
      </c>
    </row>
    <row r="90" spans="1:40" ht="15.6" customHeight="1" x14ac:dyDescent="0.2">
      <c r="A90" s="57" t="s">
        <v>931</v>
      </c>
      <c r="B90" s="15" t="s">
        <v>923</v>
      </c>
      <c r="C90" s="14" t="s">
        <v>821</v>
      </c>
      <c r="D90" s="70">
        <v>39.105601999999998</v>
      </c>
      <c r="E90" s="86">
        <v>-77.562359999999998</v>
      </c>
      <c r="F90" s="43"/>
      <c r="G90" s="15"/>
      <c r="H90" s="15"/>
      <c r="I90" s="15"/>
      <c r="J90" s="15"/>
      <c r="K90" s="15"/>
      <c r="L90" s="15"/>
      <c r="M90" s="15"/>
      <c r="N90" s="15"/>
      <c r="O90" s="15"/>
      <c r="P90" s="15"/>
      <c r="Q90" s="15"/>
      <c r="R90" s="15"/>
      <c r="S90" s="15"/>
      <c r="T90" s="15"/>
      <c r="U90" s="15">
        <v>4</v>
      </c>
      <c r="V90" s="44">
        <v>4</v>
      </c>
      <c r="W90" s="88"/>
      <c r="X90" s="63"/>
      <c r="Y90" s="63"/>
      <c r="Z90" s="63"/>
      <c r="AA90" s="63"/>
      <c r="AB90" s="63"/>
      <c r="AC90" s="15">
        <f t="shared" si="16"/>
        <v>4</v>
      </c>
      <c r="AD90" s="44">
        <v>4</v>
      </c>
      <c r="AE90" s="57" t="s">
        <v>931</v>
      </c>
      <c r="AF90" s="101" t="s">
        <v>225</v>
      </c>
      <c r="AG90" s="101" t="s">
        <v>820</v>
      </c>
      <c r="AH90" s="101">
        <v>39.105601999999998</v>
      </c>
      <c r="AI90" s="101">
        <v>-77.562359999999998</v>
      </c>
      <c r="AJ90" s="101" t="s">
        <v>821</v>
      </c>
      <c r="AK90" s="101">
        <v>4</v>
      </c>
      <c r="AL90" s="102">
        <f>AH90-D90</f>
        <v>0</v>
      </c>
      <c r="AM90" s="102">
        <f>AI90-E90</f>
        <v>0</v>
      </c>
      <c r="AN90" s="103">
        <f t="shared" si="18"/>
        <v>0</v>
      </c>
    </row>
    <row r="91" spans="1:40" ht="15.6" customHeight="1" x14ac:dyDescent="0.2">
      <c r="A91" s="57" t="s">
        <v>931</v>
      </c>
      <c r="B91" s="15" t="s">
        <v>924</v>
      </c>
      <c r="C91" s="14" t="s">
        <v>829</v>
      </c>
      <c r="D91" s="70">
        <v>39.095550000000003</v>
      </c>
      <c r="E91" s="86">
        <v>-77.542400000000001</v>
      </c>
      <c r="F91" s="43"/>
      <c r="G91" s="15"/>
      <c r="H91" s="15"/>
      <c r="I91" s="15"/>
      <c r="J91" s="15"/>
      <c r="K91" s="15"/>
      <c r="L91" s="15"/>
      <c r="M91" s="15"/>
      <c r="N91" s="15"/>
      <c r="O91" s="15"/>
      <c r="P91" s="15"/>
      <c r="Q91" s="15"/>
      <c r="R91" s="15"/>
      <c r="S91" s="15"/>
      <c r="T91" s="15"/>
      <c r="U91" s="15">
        <v>6</v>
      </c>
      <c r="V91" s="44">
        <v>6</v>
      </c>
      <c r="W91" s="88"/>
      <c r="X91" s="63"/>
      <c r="Y91" s="63"/>
      <c r="Z91" s="63"/>
      <c r="AA91" s="63"/>
      <c r="AB91" s="63"/>
      <c r="AC91" s="15">
        <f t="shared" si="16"/>
        <v>6</v>
      </c>
      <c r="AD91" s="44">
        <v>6</v>
      </c>
      <c r="AE91" s="57" t="s">
        <v>931</v>
      </c>
      <c r="AF91" s="101" t="s">
        <v>172</v>
      </c>
      <c r="AG91" s="101" t="s">
        <v>828</v>
      </c>
      <c r="AH91" s="101">
        <v>39.095550000000003</v>
      </c>
      <c r="AI91" s="101">
        <v>-77.542400000000001</v>
      </c>
      <c r="AJ91" s="101" t="s">
        <v>829</v>
      </c>
      <c r="AK91" s="101">
        <v>6</v>
      </c>
      <c r="AL91" s="102">
        <f>AH91-D91</f>
        <v>0</v>
      </c>
      <c r="AM91" s="102">
        <f>AI91-E91</f>
        <v>0</v>
      </c>
      <c r="AN91" s="103">
        <f t="shared" si="18"/>
        <v>0</v>
      </c>
    </row>
    <row r="92" spans="1:40" ht="15.6" customHeight="1" x14ac:dyDescent="0.2">
      <c r="A92" s="57" t="s">
        <v>931</v>
      </c>
      <c r="B92" s="15" t="s">
        <v>925</v>
      </c>
      <c r="C92" s="14" t="s">
        <v>848</v>
      </c>
      <c r="D92" s="70">
        <v>39.102643</v>
      </c>
      <c r="E92" s="86">
        <v>-77.569197000000003</v>
      </c>
      <c r="F92" s="43"/>
      <c r="G92" s="15"/>
      <c r="H92" s="15"/>
      <c r="I92" s="15"/>
      <c r="J92" s="15"/>
      <c r="K92" s="15"/>
      <c r="L92" s="15"/>
      <c r="M92" s="15"/>
      <c r="N92" s="15"/>
      <c r="O92" s="15"/>
      <c r="P92" s="15"/>
      <c r="Q92" s="15"/>
      <c r="R92" s="15"/>
      <c r="S92" s="15"/>
      <c r="T92" s="15"/>
      <c r="U92" s="15">
        <v>6</v>
      </c>
      <c r="V92" s="44">
        <v>9</v>
      </c>
      <c r="W92" s="88"/>
      <c r="X92" s="63"/>
      <c r="Y92" s="63"/>
      <c r="Z92" s="63"/>
      <c r="AA92" s="63"/>
      <c r="AB92" s="63"/>
      <c r="AC92" s="15">
        <f t="shared" si="16"/>
        <v>6</v>
      </c>
      <c r="AD92" s="44">
        <v>7.5</v>
      </c>
      <c r="AE92" s="57" t="s">
        <v>931</v>
      </c>
      <c r="AF92" s="101" t="s">
        <v>172</v>
      </c>
      <c r="AG92" s="101" t="s">
        <v>847</v>
      </c>
      <c r="AH92" s="101">
        <v>39.102643</v>
      </c>
      <c r="AI92" s="101">
        <v>-77.569197000000003</v>
      </c>
      <c r="AJ92" s="101" t="s">
        <v>848</v>
      </c>
      <c r="AK92" s="101">
        <v>9</v>
      </c>
      <c r="AL92" s="102">
        <f>AH92-D92</f>
        <v>0</v>
      </c>
      <c r="AM92" s="102">
        <f>AI92-E92</f>
        <v>0</v>
      </c>
      <c r="AN92" s="103">
        <f t="shared" si="18"/>
        <v>0</v>
      </c>
    </row>
    <row r="93" spans="1:40" ht="15.6" customHeight="1" x14ac:dyDescent="0.2">
      <c r="A93" s="57" t="s">
        <v>931</v>
      </c>
      <c r="B93" s="15" t="s">
        <v>926</v>
      </c>
      <c r="C93" s="14" t="s">
        <v>863</v>
      </c>
      <c r="D93" s="70">
        <v>39.101565000000001</v>
      </c>
      <c r="E93" s="86">
        <v>-77.580112</v>
      </c>
      <c r="F93" s="43"/>
      <c r="G93" s="15"/>
      <c r="H93" s="15"/>
      <c r="I93" s="15"/>
      <c r="J93" s="15"/>
      <c r="K93" s="15"/>
      <c r="L93" s="15"/>
      <c r="M93" s="15"/>
      <c r="N93" s="15"/>
      <c r="O93" s="15"/>
      <c r="P93" s="15"/>
      <c r="Q93" s="15"/>
      <c r="R93" s="15"/>
      <c r="S93" s="15"/>
      <c r="T93" s="15"/>
      <c r="U93" s="15">
        <v>7.5</v>
      </c>
      <c r="V93" s="44">
        <v>9.5</v>
      </c>
      <c r="W93" s="88"/>
      <c r="X93" s="63"/>
      <c r="Y93" s="63"/>
      <c r="Z93" s="63"/>
      <c r="AA93" s="63"/>
      <c r="AB93" s="63"/>
      <c r="AC93" s="15">
        <f t="shared" ref="AC93" si="19">AVERAGE(O93:U93)</f>
        <v>7.5</v>
      </c>
      <c r="AD93" s="44">
        <v>8.5</v>
      </c>
      <c r="AE93" s="57" t="s">
        <v>931</v>
      </c>
      <c r="AF93" s="101" t="s">
        <v>172</v>
      </c>
      <c r="AG93" s="101" t="s">
        <v>862</v>
      </c>
      <c r="AH93" s="101">
        <v>39.101565000000001</v>
      </c>
      <c r="AI93" s="101">
        <v>-77.580112</v>
      </c>
      <c r="AJ93" s="101" t="s">
        <v>863</v>
      </c>
      <c r="AK93" s="101">
        <v>9.5</v>
      </c>
      <c r="AL93" s="102">
        <f>AH93-D93</f>
        <v>0</v>
      </c>
      <c r="AM93" s="102">
        <f>AI93-E93</f>
        <v>0</v>
      </c>
      <c r="AN93" s="103">
        <f t="shared" si="18"/>
        <v>0</v>
      </c>
    </row>
    <row r="94" spans="1:40" ht="15.6" customHeight="1" x14ac:dyDescent="0.2">
      <c r="A94" s="57" t="s">
        <v>1478</v>
      </c>
      <c r="B94" s="15" t="str">
        <f>CONCATENATE(AF94,"-",AG94)</f>
        <v>Balls Run-BALRUN0.01</v>
      </c>
      <c r="C94" s="14" t="s">
        <v>1132</v>
      </c>
      <c r="D94" s="14">
        <v>39.185780000000001</v>
      </c>
      <c r="E94" s="21">
        <v>-77.616720000000001</v>
      </c>
      <c r="F94" s="43"/>
      <c r="G94" s="15"/>
      <c r="H94" s="15"/>
      <c r="I94" s="15"/>
      <c r="J94" s="15"/>
      <c r="K94" s="15"/>
      <c r="L94" s="15"/>
      <c r="M94" s="15"/>
      <c r="N94" s="15"/>
      <c r="O94" s="15"/>
      <c r="P94" s="15"/>
      <c r="Q94" s="15"/>
      <c r="R94" s="15"/>
      <c r="S94" s="15"/>
      <c r="T94" s="15"/>
      <c r="U94" s="15"/>
      <c r="V94" s="44">
        <v>9.5</v>
      </c>
      <c r="W94" s="88"/>
      <c r="X94" s="63"/>
      <c r="Y94" s="63"/>
      <c r="Z94" s="63"/>
      <c r="AA94" s="63"/>
      <c r="AB94" s="63"/>
      <c r="AC94" s="63"/>
      <c r="AD94" s="44">
        <v>9.5</v>
      </c>
      <c r="AE94" s="99" t="s">
        <v>1478</v>
      </c>
      <c r="AF94" s="101" t="s">
        <v>1130</v>
      </c>
      <c r="AG94" s="101" t="s">
        <v>1131</v>
      </c>
      <c r="AH94" s="101">
        <v>39.185780000000001</v>
      </c>
      <c r="AI94" s="101">
        <v>-77.616720000000001</v>
      </c>
      <c r="AJ94" s="101" t="s">
        <v>1132</v>
      </c>
      <c r="AK94" s="101">
        <v>9.5</v>
      </c>
      <c r="AL94" s="102">
        <f>AH94-D94</f>
        <v>0</v>
      </c>
      <c r="AM94" s="102">
        <f>AI94-E94</f>
        <v>0</v>
      </c>
      <c r="AN94" s="103">
        <f t="shared" si="18"/>
        <v>0</v>
      </c>
    </row>
    <row r="95" spans="1:40" ht="15.6" customHeight="1" x14ac:dyDescent="0.2">
      <c r="A95" s="57" t="s">
        <v>1478</v>
      </c>
      <c r="B95" s="15" t="str">
        <f t="shared" ref="B95:B99" si="20">CONCATENATE(AF95,"-",AG95)</f>
        <v>Cattail Branch-CATBRA1.77</v>
      </c>
      <c r="C95" s="14" t="s">
        <v>1333</v>
      </c>
      <c r="D95" s="14">
        <v>39.112316</v>
      </c>
      <c r="E95" s="21">
        <v>-77.518343999999999</v>
      </c>
      <c r="F95" s="43"/>
      <c r="G95" s="15"/>
      <c r="H95" s="15"/>
      <c r="I95" s="15"/>
      <c r="J95" s="15"/>
      <c r="K95" s="15"/>
      <c r="L95" s="15"/>
      <c r="M95" s="15"/>
      <c r="N95" s="15"/>
      <c r="O95" s="15"/>
      <c r="P95" s="15"/>
      <c r="Q95" s="15"/>
      <c r="R95" s="15"/>
      <c r="S95" s="15"/>
      <c r="T95" s="15"/>
      <c r="U95" s="15"/>
      <c r="V95" s="44">
        <v>8</v>
      </c>
      <c r="W95" s="88"/>
      <c r="X95" s="63"/>
      <c r="Y95" s="63"/>
      <c r="Z95" s="63"/>
      <c r="AA95" s="63"/>
      <c r="AB95" s="63"/>
      <c r="AC95" s="63"/>
      <c r="AD95" s="44">
        <v>8</v>
      </c>
      <c r="AE95" s="99" t="s">
        <v>1478</v>
      </c>
      <c r="AF95" s="101" t="s">
        <v>1331</v>
      </c>
      <c r="AG95" s="101" t="s">
        <v>1332</v>
      </c>
      <c r="AH95" s="101">
        <v>39.112316</v>
      </c>
      <c r="AI95" s="101">
        <v>-77.518343999999999</v>
      </c>
      <c r="AJ95" s="101" t="s">
        <v>1333</v>
      </c>
      <c r="AK95" s="101">
        <v>8</v>
      </c>
      <c r="AL95" s="102">
        <f>AH95-D95</f>
        <v>0</v>
      </c>
      <c r="AM95" s="102">
        <f>AI95-E95</f>
        <v>0</v>
      </c>
      <c r="AN95" s="103">
        <f t="shared" si="18"/>
        <v>0</v>
      </c>
    </row>
    <row r="96" spans="1:40" ht="15.6" customHeight="1" x14ac:dyDescent="0.2">
      <c r="A96" s="57" t="s">
        <v>1478</v>
      </c>
      <c r="B96" s="15" t="str">
        <f t="shared" si="20"/>
        <v>Goose Creek-GOOCRE1.69</v>
      </c>
      <c r="C96" s="14" t="s">
        <v>373</v>
      </c>
      <c r="D96" s="14">
        <v>39.091189</v>
      </c>
      <c r="E96" s="21">
        <v>-77.502038999999996</v>
      </c>
      <c r="F96" s="43"/>
      <c r="G96" s="15"/>
      <c r="H96" s="15"/>
      <c r="I96" s="15"/>
      <c r="J96" s="15"/>
      <c r="K96" s="15"/>
      <c r="L96" s="15"/>
      <c r="M96" s="15"/>
      <c r="N96" s="15"/>
      <c r="O96" s="15"/>
      <c r="P96" s="15"/>
      <c r="Q96" s="15"/>
      <c r="R96" s="15"/>
      <c r="S96" s="15"/>
      <c r="T96" s="15"/>
      <c r="U96" s="15"/>
      <c r="V96" s="44">
        <v>9</v>
      </c>
      <c r="W96" s="88"/>
      <c r="X96" s="63"/>
      <c r="Y96" s="63"/>
      <c r="Z96" s="63"/>
      <c r="AA96" s="63"/>
      <c r="AB96" s="63"/>
      <c r="AC96" s="63"/>
      <c r="AD96" s="44">
        <v>9</v>
      </c>
      <c r="AE96" s="99" t="s">
        <v>1478</v>
      </c>
      <c r="AF96" s="101" t="s">
        <v>176</v>
      </c>
      <c r="AG96" s="101" t="s">
        <v>1053</v>
      </c>
      <c r="AH96" s="101">
        <v>39.091189</v>
      </c>
      <c r="AI96" s="101">
        <v>-77.502038999999996</v>
      </c>
      <c r="AJ96" s="101" t="s">
        <v>373</v>
      </c>
      <c r="AK96" s="101">
        <v>9</v>
      </c>
      <c r="AL96" s="102">
        <f>AH96-D96</f>
        <v>0</v>
      </c>
      <c r="AM96" s="102">
        <f>AI96-E96</f>
        <v>0</v>
      </c>
      <c r="AN96" s="103">
        <f t="shared" si="18"/>
        <v>0</v>
      </c>
    </row>
    <row r="97" spans="1:45" ht="15.6" customHeight="1" x14ac:dyDescent="0.2">
      <c r="A97" s="57" t="s">
        <v>1478</v>
      </c>
      <c r="B97" s="15" t="str">
        <f t="shared" si="20"/>
        <v>Horse Pen Run-UTHORRUN0.89</v>
      </c>
      <c r="C97" s="14"/>
      <c r="D97" s="14">
        <v>39.05071512</v>
      </c>
      <c r="E97" s="21">
        <v>-77.397382809999996</v>
      </c>
      <c r="F97" s="43"/>
      <c r="G97" s="15"/>
      <c r="H97" s="15"/>
      <c r="I97" s="15"/>
      <c r="J97" s="15"/>
      <c r="K97" s="15"/>
      <c r="L97" s="15"/>
      <c r="M97" s="15"/>
      <c r="N97" s="15"/>
      <c r="O97" s="15"/>
      <c r="P97" s="15"/>
      <c r="Q97" s="15"/>
      <c r="R97" s="15"/>
      <c r="S97" s="15"/>
      <c r="T97" s="15"/>
      <c r="U97" s="15"/>
      <c r="V97" s="44">
        <v>7</v>
      </c>
      <c r="W97" s="88"/>
      <c r="X97" s="63"/>
      <c r="Y97" s="63"/>
      <c r="Z97" s="63"/>
      <c r="AA97" s="63"/>
      <c r="AB97" s="63"/>
      <c r="AC97" s="63"/>
      <c r="AD97" s="44">
        <v>7</v>
      </c>
      <c r="AE97" s="99" t="s">
        <v>1478</v>
      </c>
      <c r="AF97" s="101" t="s">
        <v>1304</v>
      </c>
      <c r="AG97" s="101" t="s">
        <v>1305</v>
      </c>
      <c r="AH97" s="101">
        <v>39.05071512</v>
      </c>
      <c r="AI97" s="101">
        <v>-77.397382809999996</v>
      </c>
      <c r="AJ97" s="101"/>
      <c r="AK97" s="101">
        <v>7</v>
      </c>
      <c r="AL97" s="102">
        <f>AH97-D97</f>
        <v>0</v>
      </c>
      <c r="AM97" s="102">
        <f>AI97-E97</f>
        <v>0</v>
      </c>
      <c r="AN97" s="103">
        <f t="shared" si="18"/>
        <v>0</v>
      </c>
    </row>
    <row r="98" spans="1:45" ht="15.6" customHeight="1" x14ac:dyDescent="0.2">
      <c r="A98" s="57" t="s">
        <v>1478</v>
      </c>
      <c r="B98" s="15" t="str">
        <f t="shared" si="20"/>
        <v>North Fork Catoctin Creek-L4-NFCC-01</v>
      </c>
      <c r="C98" s="14" t="s">
        <v>248</v>
      </c>
      <c r="D98" s="14">
        <v>39.196197570000002</v>
      </c>
      <c r="E98" s="21">
        <v>-77.747030800000005</v>
      </c>
      <c r="F98" s="43"/>
      <c r="G98" s="15"/>
      <c r="H98" s="15"/>
      <c r="I98" s="15"/>
      <c r="J98" s="15"/>
      <c r="K98" s="15"/>
      <c r="L98" s="15"/>
      <c r="M98" s="15"/>
      <c r="N98" s="15"/>
      <c r="O98" s="15"/>
      <c r="P98" s="15"/>
      <c r="Q98" s="15"/>
      <c r="R98" s="15"/>
      <c r="S98" s="15"/>
      <c r="T98" s="15"/>
      <c r="U98" s="15"/>
      <c r="V98" s="44">
        <v>11</v>
      </c>
      <c r="W98" s="88"/>
      <c r="X98" s="63"/>
      <c r="Y98" s="63"/>
      <c r="Z98" s="63"/>
      <c r="AA98" s="63"/>
      <c r="AB98" s="63"/>
      <c r="AC98" s="63"/>
      <c r="AD98" s="44">
        <v>11</v>
      </c>
      <c r="AE98" s="99" t="s">
        <v>1478</v>
      </c>
      <c r="AF98" s="101" t="s">
        <v>246</v>
      </c>
      <c r="AG98" s="101" t="s">
        <v>247</v>
      </c>
      <c r="AH98" s="101">
        <v>39.196197570000002</v>
      </c>
      <c r="AI98" s="101">
        <v>-77.747030800000005</v>
      </c>
      <c r="AJ98" s="101" t="s">
        <v>248</v>
      </c>
      <c r="AK98" s="101">
        <v>11</v>
      </c>
      <c r="AL98" s="102">
        <f>AH98-D98</f>
        <v>0</v>
      </c>
      <c r="AM98" s="102">
        <f>AI98-E98</f>
        <v>0</v>
      </c>
      <c r="AN98" s="103">
        <f t="shared" si="18"/>
        <v>0</v>
      </c>
    </row>
    <row r="99" spans="1:45" ht="15.6" customHeight="1" thickBot="1" x14ac:dyDescent="0.25">
      <c r="A99" s="57" t="s">
        <v>1478</v>
      </c>
      <c r="B99" s="15" t="str">
        <f t="shared" si="20"/>
        <v>Russell Branch-RUSBRA0.8</v>
      </c>
      <c r="C99" s="14" t="s">
        <v>1395</v>
      </c>
      <c r="D99" s="14">
        <v>39.04757</v>
      </c>
      <c r="E99" s="21">
        <v>-77.458629999999999</v>
      </c>
      <c r="F99" s="47"/>
      <c r="G99" s="58"/>
      <c r="H99" s="58"/>
      <c r="I99" s="58"/>
      <c r="J99" s="58"/>
      <c r="K99" s="58"/>
      <c r="L99" s="58"/>
      <c r="M99" s="58"/>
      <c r="N99" s="58"/>
      <c r="O99" s="58"/>
      <c r="P99" s="58"/>
      <c r="Q99" s="58"/>
      <c r="R99" s="58"/>
      <c r="S99" s="58"/>
      <c r="T99" s="58"/>
      <c r="U99" s="58"/>
      <c r="V99" s="49">
        <v>9</v>
      </c>
      <c r="W99" s="89"/>
      <c r="X99" s="68"/>
      <c r="Y99" s="68"/>
      <c r="Z99" s="68"/>
      <c r="AA99" s="68"/>
      <c r="AB99" s="68"/>
      <c r="AC99" s="68"/>
      <c r="AD99" s="49">
        <v>9</v>
      </c>
      <c r="AE99" s="99" t="s">
        <v>1478</v>
      </c>
      <c r="AF99" s="101" t="s">
        <v>1393</v>
      </c>
      <c r="AG99" s="101" t="s">
        <v>1394</v>
      </c>
      <c r="AH99" s="101">
        <v>39.04757</v>
      </c>
      <c r="AI99" s="101">
        <v>-77.458629999999999</v>
      </c>
      <c r="AJ99" s="101" t="s">
        <v>1395</v>
      </c>
      <c r="AK99" s="101">
        <v>9</v>
      </c>
      <c r="AL99" s="102">
        <f>AH99-D99</f>
        <v>0</v>
      </c>
      <c r="AM99" s="102">
        <f>AI99-E99</f>
        <v>0</v>
      </c>
      <c r="AN99" s="103">
        <f t="shared" si="18"/>
        <v>0</v>
      </c>
    </row>
    <row r="100" spans="1:45" ht="15.6" customHeight="1" x14ac:dyDescent="0.2">
      <c r="A100" s="5"/>
      <c r="B100" s="5"/>
      <c r="C100" s="5"/>
      <c r="F100" s="5">
        <f t="shared" ref="F100:R100" si="21">COUNTA(F2:F80)</f>
        <v>29</v>
      </c>
      <c r="G100" s="5">
        <f t="shared" si="21"/>
        <v>18</v>
      </c>
      <c r="H100" s="5">
        <f t="shared" si="21"/>
        <v>29</v>
      </c>
      <c r="I100" s="5">
        <f t="shared" si="21"/>
        <v>26</v>
      </c>
      <c r="J100" s="5">
        <f t="shared" si="21"/>
        <v>10</v>
      </c>
      <c r="K100" s="5">
        <f t="shared" si="21"/>
        <v>15</v>
      </c>
      <c r="L100" s="5">
        <f t="shared" si="21"/>
        <v>18</v>
      </c>
      <c r="M100" s="5">
        <f t="shared" si="21"/>
        <v>23</v>
      </c>
      <c r="N100" s="5">
        <f t="shared" si="21"/>
        <v>23</v>
      </c>
      <c r="O100" s="5">
        <f t="shared" si="21"/>
        <v>20</v>
      </c>
      <c r="P100" s="5">
        <f t="shared" si="21"/>
        <v>20</v>
      </c>
      <c r="Q100" s="5">
        <f t="shared" si="21"/>
        <v>25</v>
      </c>
      <c r="R100" s="5">
        <f t="shared" si="21"/>
        <v>10</v>
      </c>
      <c r="S100" s="5">
        <f>COUNTA(S2:S86)</f>
        <v>39</v>
      </c>
      <c r="T100" s="5">
        <f>COUNTIF(T2:T86,"&gt;0")</f>
        <v>42</v>
      </c>
      <c r="U100" s="5">
        <f>COUNTIF(U2:U86,"&gt;0")</f>
        <v>36</v>
      </c>
      <c r="V100" s="5">
        <f>COUNTIF(V2:V99,"&gt;0")</f>
        <v>28</v>
      </c>
      <c r="W100" s="33">
        <f>COUNTA(W2:W80)</f>
        <v>49</v>
      </c>
      <c r="X100" s="33">
        <f>COUNTA(X2:X80)</f>
        <v>43</v>
      </c>
      <c r="Y100" s="33">
        <f>COUNTA(Y2:Y80)</f>
        <v>45</v>
      </c>
      <c r="Z100" s="33">
        <f>COUNTA(Z2:Z80)</f>
        <v>44</v>
      </c>
      <c r="AA100" s="33">
        <f>COUNTA(AA2:AA80)</f>
        <v>61</v>
      </c>
      <c r="AB100" s="33">
        <f>COUNTA(AB2:AB86)</f>
        <v>67</v>
      </c>
      <c r="AC100" s="33">
        <f>COUNTA(AC2:AC86)</f>
        <v>66</v>
      </c>
      <c r="AD100" s="33">
        <f>COUNTA(AD2:AD99)</f>
        <v>74</v>
      </c>
    </row>
    <row r="101" spans="1:45" ht="16.5" customHeight="1" x14ac:dyDescent="0.2">
      <c r="A101" s="5"/>
      <c r="B101" s="5"/>
      <c r="C101" s="5"/>
      <c r="F101" s="5"/>
      <c r="G101" s="5"/>
      <c r="H101" s="5"/>
      <c r="I101" s="5"/>
      <c r="J101" s="5"/>
      <c r="K101" s="5"/>
      <c r="L101" s="5"/>
      <c r="M101" s="5"/>
      <c r="N101" s="5"/>
      <c r="O101" s="5"/>
      <c r="P101" s="5"/>
    </row>
    <row r="102" spans="1:45" ht="16.5" customHeight="1" x14ac:dyDescent="0.2">
      <c r="A102" s="5"/>
      <c r="B102" s="5"/>
      <c r="C102" s="5"/>
      <c r="F102" s="5"/>
      <c r="G102" s="5"/>
      <c r="H102" s="5"/>
      <c r="I102" s="5"/>
      <c r="J102" s="5"/>
      <c r="K102" s="5"/>
      <c r="L102" s="5"/>
      <c r="M102" s="5"/>
      <c r="N102" s="5"/>
      <c r="O102" s="5"/>
      <c r="P102" s="5"/>
    </row>
    <row r="103" spans="1:45" s="7" customFormat="1" ht="16.5" customHeight="1" x14ac:dyDescent="0.2">
      <c r="A103" s="5"/>
      <c r="B103" s="5"/>
      <c r="C103" s="5"/>
      <c r="D103" s="69"/>
      <c r="E103" s="69"/>
      <c r="F103" s="5"/>
      <c r="G103" s="5"/>
      <c r="H103" s="5"/>
      <c r="I103" s="5"/>
      <c r="J103" s="5"/>
      <c r="K103" s="5"/>
      <c r="L103" s="5"/>
      <c r="M103" s="5"/>
      <c r="N103" s="5"/>
      <c r="O103" s="5"/>
      <c r="P103" s="5"/>
      <c r="X103" s="1"/>
      <c r="Y103" s="1"/>
      <c r="Z103" s="1"/>
      <c r="AA103" s="1"/>
      <c r="AB103" s="1"/>
      <c r="AC103" s="1"/>
      <c r="AD103" s="1"/>
      <c r="AE103" s="1"/>
      <c r="AF103" s="1"/>
      <c r="AG103" s="1"/>
      <c r="AH103" s="1"/>
      <c r="AI103" s="1"/>
      <c r="AJ103" s="1"/>
      <c r="AK103" s="1"/>
      <c r="AL103" s="93"/>
      <c r="AM103" s="93"/>
    </row>
    <row r="104" spans="1:45" s="7" customFormat="1" ht="16.5" customHeight="1" x14ac:dyDescent="0.2">
      <c r="A104" s="5" t="s">
        <v>930</v>
      </c>
      <c r="B104" s="5"/>
      <c r="C104" s="5"/>
      <c r="D104" s="69"/>
      <c r="E104" s="69"/>
      <c r="F104" s="5"/>
      <c r="G104" s="5"/>
      <c r="H104" s="5"/>
      <c r="I104" s="78">
        <f>SUM(I$100:O$100)</f>
        <v>135</v>
      </c>
      <c r="J104" s="79"/>
      <c r="K104" s="79"/>
      <c r="L104" s="79"/>
      <c r="M104" s="79"/>
      <c r="N104" s="79"/>
      <c r="O104" s="79"/>
      <c r="P104" s="5"/>
      <c r="X104" s="1"/>
      <c r="Y104" s="1"/>
      <c r="Z104" s="1"/>
      <c r="AA104" s="1"/>
      <c r="AB104" s="1"/>
      <c r="AC104" s="1"/>
      <c r="AD104" s="1"/>
      <c r="AE104" s="1"/>
      <c r="AF104" s="1"/>
      <c r="AG104" s="1"/>
      <c r="AH104" s="1"/>
      <c r="AI104" s="1"/>
      <c r="AJ104" s="1"/>
      <c r="AK104" s="1"/>
      <c r="AL104" s="93"/>
      <c r="AM104" s="93"/>
    </row>
    <row r="105" spans="1:45" s="7" customFormat="1" ht="16.5" customHeight="1" x14ac:dyDescent="0.2">
      <c r="A105" s="1"/>
      <c r="B105" s="5"/>
      <c r="C105" s="5"/>
      <c r="D105" s="69"/>
      <c r="E105" s="69"/>
      <c r="F105" s="5"/>
      <c r="G105" s="5"/>
      <c r="H105" s="5"/>
      <c r="I105" s="5"/>
      <c r="J105" s="78">
        <f>SUM(J$100:P$100)</f>
        <v>129</v>
      </c>
      <c r="K105" s="79"/>
      <c r="L105" s="79"/>
      <c r="M105" s="79"/>
      <c r="N105" s="79"/>
      <c r="O105" s="79"/>
      <c r="P105" s="79"/>
      <c r="X105" s="1"/>
      <c r="Y105" s="1"/>
      <c r="Z105" s="1"/>
      <c r="AA105" s="1"/>
      <c r="AB105" s="1"/>
      <c r="AC105" s="1"/>
      <c r="AD105" s="1"/>
      <c r="AE105" s="1"/>
      <c r="AF105" s="1"/>
      <c r="AG105" s="1"/>
      <c r="AH105" s="1"/>
      <c r="AI105" s="1"/>
      <c r="AJ105" s="1"/>
      <c r="AK105" s="1"/>
      <c r="AL105" s="93"/>
      <c r="AM105" s="93"/>
    </row>
    <row r="106" spans="1:45" s="7" customFormat="1" ht="16.5" customHeight="1" x14ac:dyDescent="0.2">
      <c r="A106" s="5"/>
      <c r="B106" s="5"/>
      <c r="C106" s="5"/>
      <c r="D106" s="69"/>
      <c r="E106" s="69"/>
      <c r="F106" s="5"/>
      <c r="G106" s="5"/>
      <c r="H106" s="5"/>
      <c r="I106" s="5"/>
      <c r="J106" s="5"/>
      <c r="K106" s="78">
        <f>SUM(K$100:Q$100)</f>
        <v>144</v>
      </c>
      <c r="L106" s="79"/>
      <c r="M106" s="79"/>
      <c r="N106" s="79"/>
      <c r="O106" s="79"/>
      <c r="P106" s="79"/>
      <c r="Q106" s="79"/>
      <c r="X106" s="1"/>
      <c r="Y106" s="1"/>
      <c r="Z106" s="1"/>
      <c r="AA106" s="1"/>
      <c r="AB106" s="1"/>
      <c r="AC106" s="1"/>
      <c r="AD106" s="1"/>
      <c r="AE106" s="1"/>
      <c r="AF106" s="1"/>
      <c r="AG106" s="1"/>
      <c r="AH106" s="1"/>
      <c r="AI106" s="1"/>
      <c r="AJ106" s="1"/>
      <c r="AK106" s="1"/>
      <c r="AL106" s="93"/>
      <c r="AM106" s="93"/>
      <c r="AS106" s="1"/>
    </row>
    <row r="107" spans="1:45" s="7" customFormat="1" ht="16.5" customHeight="1" x14ac:dyDescent="0.2">
      <c r="A107" s="5"/>
      <c r="B107" s="5"/>
      <c r="C107" s="5"/>
      <c r="D107" s="69"/>
      <c r="E107" s="69"/>
      <c r="F107" s="5"/>
      <c r="G107" s="5"/>
      <c r="H107" s="5"/>
      <c r="I107" s="5"/>
      <c r="J107" s="5"/>
      <c r="K107" s="5"/>
      <c r="L107" s="78">
        <f>SUM(L$100:R$100)</f>
        <v>139</v>
      </c>
      <c r="M107" s="79"/>
      <c r="N107" s="79"/>
      <c r="O107" s="79"/>
      <c r="P107" s="79"/>
      <c r="Q107" s="79"/>
      <c r="R107" s="79"/>
      <c r="X107" s="1"/>
      <c r="Y107" s="1"/>
      <c r="Z107" s="1"/>
      <c r="AA107" s="1"/>
      <c r="AB107" s="1"/>
      <c r="AC107" s="1"/>
      <c r="AD107" s="1"/>
      <c r="AE107" s="1"/>
      <c r="AF107" s="1"/>
      <c r="AG107" s="1"/>
      <c r="AH107" s="1"/>
      <c r="AI107" s="1"/>
      <c r="AJ107" s="1"/>
      <c r="AK107" s="1"/>
      <c r="AL107" s="93"/>
      <c r="AM107" s="93"/>
    </row>
    <row r="108" spans="1:45" s="7" customFormat="1" ht="16.5" customHeight="1" x14ac:dyDescent="0.2">
      <c r="D108" s="69"/>
      <c r="E108" s="69"/>
      <c r="M108" s="78">
        <f>SUM(M$100:S$100)</f>
        <v>160</v>
      </c>
      <c r="N108" s="79"/>
      <c r="O108" s="79"/>
      <c r="P108" s="79"/>
      <c r="Q108" s="79"/>
      <c r="R108" s="79"/>
      <c r="S108" s="79"/>
      <c r="X108" s="1"/>
      <c r="Y108" s="1"/>
      <c r="Z108" s="1"/>
      <c r="AA108" s="1"/>
      <c r="AB108" s="1"/>
      <c r="AC108" s="1"/>
      <c r="AD108" s="1"/>
      <c r="AE108" s="1"/>
      <c r="AF108" s="1"/>
      <c r="AG108" s="1"/>
      <c r="AH108" s="1"/>
      <c r="AI108" s="1"/>
      <c r="AJ108" s="1"/>
      <c r="AK108" s="1"/>
      <c r="AL108" s="93"/>
      <c r="AM108" s="93"/>
    </row>
    <row r="109" spans="1:45" s="7" customFormat="1" ht="16.5" customHeight="1" x14ac:dyDescent="0.2">
      <c r="D109" s="69"/>
      <c r="E109" s="69"/>
      <c r="N109" s="78">
        <f>SUM(N$100:T$100)</f>
        <v>179</v>
      </c>
      <c r="O109" s="79"/>
      <c r="P109" s="79"/>
      <c r="Q109" s="79"/>
      <c r="R109" s="79"/>
      <c r="S109" s="79"/>
      <c r="T109" s="79"/>
      <c r="X109" s="1"/>
      <c r="Y109" s="1"/>
      <c r="Z109" s="1"/>
      <c r="AA109" s="1"/>
      <c r="AB109" s="1"/>
      <c r="AC109" s="1"/>
      <c r="AD109" s="1"/>
      <c r="AE109" s="1"/>
      <c r="AF109" s="1"/>
      <c r="AG109" s="1"/>
      <c r="AH109" s="1"/>
      <c r="AI109" s="1"/>
      <c r="AJ109" s="1"/>
      <c r="AK109" s="1"/>
      <c r="AL109" s="93"/>
      <c r="AM109" s="93"/>
    </row>
    <row r="110" spans="1:45" s="7" customFormat="1" ht="16.5" customHeight="1" x14ac:dyDescent="0.2">
      <c r="D110" s="69"/>
      <c r="E110" s="69"/>
      <c r="O110" s="78">
        <f>SUM(O100:U100)</f>
        <v>192</v>
      </c>
      <c r="P110" s="91"/>
      <c r="Q110" s="91"/>
      <c r="R110" s="91"/>
      <c r="S110" s="91"/>
      <c r="T110" s="91"/>
      <c r="U110" s="91"/>
      <c r="V110" s="92"/>
      <c r="X110" s="1"/>
      <c r="Y110" s="1"/>
      <c r="Z110" s="1"/>
      <c r="AA110" s="1"/>
      <c r="AB110" s="1"/>
      <c r="AC110" s="1"/>
      <c r="AD110" s="1"/>
      <c r="AE110" s="1"/>
      <c r="AF110" s="1"/>
      <c r="AG110" s="1"/>
      <c r="AH110" s="1"/>
      <c r="AI110" s="1"/>
      <c r="AJ110" s="1"/>
      <c r="AK110" s="1"/>
      <c r="AL110" s="93"/>
      <c r="AM110" s="93"/>
      <c r="AS110" s="1"/>
    </row>
    <row r="111" spans="1:45" ht="16.5" customHeight="1" x14ac:dyDescent="0.25">
      <c r="P111" s="96">
        <f>SUM(P100:V100)</f>
        <v>200</v>
      </c>
      <c r="Q111" s="97"/>
      <c r="R111" s="97"/>
      <c r="S111" s="97"/>
      <c r="T111" s="97"/>
      <c r="U111" s="97"/>
      <c r="V111" s="98"/>
      <c r="AS111" s="7"/>
    </row>
    <row r="112" spans="1:45" ht="16.5" customHeight="1" x14ac:dyDescent="0.2">
      <c r="AS112" s="7"/>
    </row>
    <row r="113" spans="45:45" ht="16.5" customHeight="1" x14ac:dyDescent="0.2">
      <c r="AS113" s="7"/>
    </row>
    <row r="114" spans="45:45" ht="16.5" customHeight="1" x14ac:dyDescent="0.2"/>
    <row r="115" spans="45:45" ht="16.5" customHeight="1" x14ac:dyDescent="0.2">
      <c r="AS115" s="7"/>
    </row>
    <row r="116" spans="45:45" ht="16.5" customHeight="1" x14ac:dyDescent="0.2">
      <c r="AS116" s="7"/>
    </row>
    <row r="117" spans="45:45" ht="16.5" customHeight="1" x14ac:dyDescent="0.2">
      <c r="AS117" s="7"/>
    </row>
    <row r="118" spans="45:45" ht="16.5" customHeight="1" x14ac:dyDescent="0.2"/>
    <row r="119" spans="45:45" ht="16.5" customHeight="1" x14ac:dyDescent="0.2">
      <c r="AS119" s="7"/>
    </row>
    <row r="120" spans="45:45" ht="16.5" customHeight="1" x14ac:dyDescent="0.2">
      <c r="AS120" s="7"/>
    </row>
    <row r="121" spans="45:45" ht="16.5" customHeight="1" x14ac:dyDescent="0.2">
      <c r="AS121" s="7"/>
    </row>
    <row r="122" spans="45:45" ht="16.5" customHeight="1" x14ac:dyDescent="0.2"/>
    <row r="123" spans="45:45" ht="16.5" customHeight="1" x14ac:dyDescent="0.2">
      <c r="AS123" s="7"/>
    </row>
    <row r="124" spans="45:45" ht="16.5" customHeight="1" x14ac:dyDescent="0.2"/>
    <row r="125" spans="45:45" ht="16.5" customHeight="1" x14ac:dyDescent="0.2"/>
    <row r="126" spans="45:45" ht="16.5" customHeight="1" x14ac:dyDescent="0.2"/>
    <row r="127" spans="45:45" ht="16.5" customHeight="1" x14ac:dyDescent="0.2"/>
    <row r="128" spans="45:45"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sheetData>
  <sortState xmlns:xlrd2="http://schemas.microsoft.com/office/spreadsheetml/2017/richdata2" ref="AF102:AK122">
    <sortCondition ref="AF102:AF122"/>
  </sortState>
  <mergeCells count="8">
    <mergeCell ref="O110:U110"/>
    <mergeCell ref="P111:V111"/>
    <mergeCell ref="I104:O104"/>
    <mergeCell ref="J105:P105"/>
    <mergeCell ref="K106:Q106"/>
    <mergeCell ref="L107:R107"/>
    <mergeCell ref="M108:S108"/>
    <mergeCell ref="N109:T109"/>
  </mergeCells>
  <conditionalFormatting sqref="A2:P46 W55:W57 X56:X57 Y56:Y62 Z56:Z63 W58:X62 AA56:AC71 W64:Z71 A48:P57 A47:B47 D47:P47 AD56:AD99 W2:AD54">
    <cfRule type="expression" dxfId="69" priority="2">
      <formula>0</formula>
    </cfRule>
  </conditionalFormatting>
  <conditionalFormatting sqref="X55:AD55 W63:Y63 W72:AC99">
    <cfRule type="expression" dxfId="68" priority="1">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9574-63D3-4E6D-8DF5-088E4202F063}">
  <dimension ref="A1:AC104"/>
  <sheetViews>
    <sheetView workbookViewId="0">
      <pane ySplit="1" topLeftCell="A56" activePane="bottomLeft" state="frozen"/>
      <selection pane="bottomLeft" activeCell="AJ19" sqref="AJ19"/>
    </sheetView>
  </sheetViews>
  <sheetFormatPr defaultColWidth="6.28515625" defaultRowHeight="11.45" customHeight="1" x14ac:dyDescent="0.2"/>
  <cols>
    <col min="1" max="1" width="9.28515625" style="7" customWidth="1"/>
    <col min="2" max="2" width="49.28515625" style="7" bestFit="1" customWidth="1"/>
    <col min="3" max="3" width="14" style="7" customWidth="1"/>
    <col min="4" max="5" width="11.28515625" style="69" customWidth="1"/>
    <col min="6" max="21" width="4.5703125" style="7" bestFit="1" customWidth="1"/>
    <col min="22" max="22" width="11" style="7" bestFit="1" customWidth="1"/>
    <col min="23" max="28" width="10.42578125" style="1" bestFit="1" customWidth="1"/>
    <col min="29" max="29" width="27.7109375" style="1" customWidth="1"/>
    <col min="30" max="16384" width="6.28515625" style="1"/>
  </cols>
  <sheetData>
    <row r="1" spans="1:29" ht="15.6" customHeight="1" x14ac:dyDescent="0.2">
      <c r="A1" s="15" t="s">
        <v>928</v>
      </c>
      <c r="B1" s="5" t="s">
        <v>252</v>
      </c>
      <c r="C1" s="1" t="s">
        <v>8</v>
      </c>
      <c r="D1" s="69" t="s">
        <v>253</v>
      </c>
      <c r="E1" s="69" t="s">
        <v>254</v>
      </c>
      <c r="F1" s="40" t="s">
        <v>255</v>
      </c>
      <c r="G1" s="59" t="s">
        <v>256</v>
      </c>
      <c r="H1" s="59" t="s">
        <v>257</v>
      </c>
      <c r="I1" s="59" t="s">
        <v>258</v>
      </c>
      <c r="J1" s="59" t="s">
        <v>259</v>
      </c>
      <c r="K1" s="59" t="s">
        <v>260</v>
      </c>
      <c r="L1" s="59" t="s">
        <v>261</v>
      </c>
      <c r="M1" s="59" t="s">
        <v>262</v>
      </c>
      <c r="N1" s="59" t="s">
        <v>263</v>
      </c>
      <c r="O1" s="59" t="s">
        <v>264</v>
      </c>
      <c r="P1" s="59" t="s">
        <v>265</v>
      </c>
      <c r="Q1" s="60" t="s">
        <v>319</v>
      </c>
      <c r="R1" s="60" t="s">
        <v>335</v>
      </c>
      <c r="S1" s="59" t="s">
        <v>342</v>
      </c>
      <c r="T1" s="60" t="s">
        <v>386</v>
      </c>
      <c r="U1" s="61" t="s">
        <v>916</v>
      </c>
      <c r="V1" s="40" t="s">
        <v>266</v>
      </c>
      <c r="W1" s="41" t="s">
        <v>267</v>
      </c>
      <c r="X1" s="41" t="s">
        <v>320</v>
      </c>
      <c r="Y1" s="41" t="s">
        <v>338</v>
      </c>
      <c r="Z1" s="41" t="s">
        <v>341</v>
      </c>
      <c r="AA1" s="41" t="s">
        <v>387</v>
      </c>
      <c r="AB1" s="42" t="s">
        <v>929</v>
      </c>
      <c r="AC1" s="65" t="s">
        <v>942</v>
      </c>
    </row>
    <row r="2" spans="1:29" ht="15.6" customHeight="1" x14ac:dyDescent="0.2">
      <c r="A2" s="15">
        <v>1</v>
      </c>
      <c r="B2" s="15" t="s">
        <v>268</v>
      </c>
      <c r="C2" s="15"/>
      <c r="D2" s="70">
        <v>39.035556</v>
      </c>
      <c r="E2" s="70">
        <v>-77.488332999999997</v>
      </c>
      <c r="F2" s="43">
        <v>6</v>
      </c>
      <c r="G2" s="15">
        <v>7</v>
      </c>
      <c r="H2" s="15">
        <v>4</v>
      </c>
      <c r="I2" s="15">
        <v>6</v>
      </c>
      <c r="J2" s="15"/>
      <c r="K2" s="15"/>
      <c r="L2" s="15"/>
      <c r="M2" s="15"/>
      <c r="N2" s="15"/>
      <c r="O2" s="15"/>
      <c r="P2" s="15"/>
      <c r="Q2" s="22"/>
      <c r="R2" s="22"/>
      <c r="S2" s="15"/>
      <c r="T2" s="15"/>
      <c r="U2" s="44"/>
      <c r="V2" s="43">
        <v>6</v>
      </c>
      <c r="W2" s="63"/>
      <c r="X2" s="63"/>
      <c r="Y2" s="63"/>
      <c r="Z2" s="63"/>
      <c r="AA2" s="63"/>
      <c r="AB2" s="64"/>
      <c r="AC2" s="65" t="s">
        <v>932</v>
      </c>
    </row>
    <row r="3" spans="1:29" ht="15.6" customHeight="1" x14ac:dyDescent="0.2">
      <c r="A3" s="15">
        <v>2</v>
      </c>
      <c r="B3" s="15" t="s">
        <v>269</v>
      </c>
      <c r="C3" s="15" t="s">
        <v>234</v>
      </c>
      <c r="D3" s="70">
        <v>39.024158</v>
      </c>
      <c r="E3" s="70">
        <v>-77.496875000000003</v>
      </c>
      <c r="F3" s="43"/>
      <c r="G3" s="15"/>
      <c r="H3" s="15"/>
      <c r="I3" s="15"/>
      <c r="J3" s="15"/>
      <c r="K3" s="15"/>
      <c r="L3" s="15"/>
      <c r="M3" s="15"/>
      <c r="N3" s="15">
        <v>7</v>
      </c>
      <c r="O3" s="15">
        <v>7</v>
      </c>
      <c r="P3" s="15">
        <v>9</v>
      </c>
      <c r="Q3" s="22">
        <v>9</v>
      </c>
      <c r="R3" s="22">
        <v>8</v>
      </c>
      <c r="S3" s="15">
        <v>6</v>
      </c>
      <c r="T3" s="15">
        <v>8</v>
      </c>
      <c r="U3" s="44">
        <v>7</v>
      </c>
      <c r="V3" s="43">
        <v>7</v>
      </c>
      <c r="W3" s="15">
        <f t="shared" ref="W3:AB3" si="0">AVERAGE(J3:P3)</f>
        <v>7.666666666666667</v>
      </c>
      <c r="X3" s="15">
        <f t="shared" si="0"/>
        <v>8</v>
      </c>
      <c r="Y3" s="15">
        <f t="shared" si="0"/>
        <v>8</v>
      </c>
      <c r="Z3" s="15">
        <f t="shared" si="0"/>
        <v>7.666666666666667</v>
      </c>
      <c r="AA3" s="15">
        <f t="shared" si="0"/>
        <v>7.7142857142857144</v>
      </c>
      <c r="AB3" s="44">
        <f t="shared" si="0"/>
        <v>7.7142857142857144</v>
      </c>
      <c r="AC3" s="65"/>
    </row>
    <row r="4" spans="1:29" ht="15.6" customHeight="1" x14ac:dyDescent="0.2">
      <c r="A4" s="15">
        <v>3</v>
      </c>
      <c r="B4" s="15" t="s">
        <v>270</v>
      </c>
      <c r="C4" s="15"/>
      <c r="D4" s="70">
        <v>38.855600000000003</v>
      </c>
      <c r="E4" s="70">
        <v>-77.429199999999994</v>
      </c>
      <c r="F4" s="43">
        <v>4</v>
      </c>
      <c r="G4" s="15">
        <v>4.75</v>
      </c>
      <c r="H4" s="15">
        <v>5.5</v>
      </c>
      <c r="I4" s="15">
        <v>5</v>
      </c>
      <c r="J4" s="15">
        <v>4</v>
      </c>
      <c r="K4" s="15"/>
      <c r="L4" s="15"/>
      <c r="M4" s="15"/>
      <c r="N4" s="15"/>
      <c r="O4" s="15"/>
      <c r="P4" s="15"/>
      <c r="Q4" s="22"/>
      <c r="R4" s="22">
        <v>6</v>
      </c>
      <c r="S4" s="15"/>
      <c r="T4" s="15"/>
      <c r="U4" s="44"/>
      <c r="V4" s="43">
        <v>4.5</v>
      </c>
      <c r="W4" s="15">
        <f>AVERAGE(J4:P4)</f>
        <v>4</v>
      </c>
      <c r="X4" s="15"/>
      <c r="Y4" s="15">
        <f>AVERAGE(L4:R4)</f>
        <v>6</v>
      </c>
      <c r="Z4" s="15">
        <f>AVERAGE(M4:S4)</f>
        <v>6</v>
      </c>
      <c r="AA4" s="15">
        <f>AVERAGE(N4:T4)</f>
        <v>6</v>
      </c>
      <c r="AB4" s="44">
        <f>AVERAGE(O4:U4)</f>
        <v>6</v>
      </c>
      <c r="AC4" s="65" t="s">
        <v>333</v>
      </c>
    </row>
    <row r="5" spans="1:29" ht="15.6" customHeight="1" x14ac:dyDescent="0.2">
      <c r="A5" s="15">
        <v>4</v>
      </c>
      <c r="B5" s="15" t="s">
        <v>271</v>
      </c>
      <c r="C5" s="15" t="s">
        <v>343</v>
      </c>
      <c r="D5" s="70">
        <v>39.144167000000003</v>
      </c>
      <c r="E5" s="70">
        <v>-77.536389</v>
      </c>
      <c r="F5" s="43"/>
      <c r="G5" s="15"/>
      <c r="H5" s="15">
        <v>3</v>
      </c>
      <c r="I5" s="15">
        <v>5</v>
      </c>
      <c r="J5" s="15"/>
      <c r="K5" s="15"/>
      <c r="L5" s="15"/>
      <c r="M5" s="15"/>
      <c r="N5" s="15"/>
      <c r="O5" s="15"/>
      <c r="P5" s="15"/>
      <c r="Q5" s="22"/>
      <c r="R5" s="22"/>
      <c r="S5" s="15">
        <v>6</v>
      </c>
      <c r="T5" s="15"/>
      <c r="U5" s="44"/>
      <c r="V5" s="43">
        <v>5</v>
      </c>
      <c r="W5" s="63"/>
      <c r="X5" s="63"/>
      <c r="Y5" s="63"/>
      <c r="Z5" s="15">
        <f t="shared" ref="Z5:AB6" si="1">AVERAGE(M5:S5)</f>
        <v>6</v>
      </c>
      <c r="AA5" s="15">
        <f t="shared" si="1"/>
        <v>6</v>
      </c>
      <c r="AB5" s="44">
        <f t="shared" si="1"/>
        <v>6</v>
      </c>
      <c r="AC5" s="65" t="s">
        <v>339</v>
      </c>
    </row>
    <row r="6" spans="1:29" ht="15.6" customHeight="1" x14ac:dyDescent="0.2">
      <c r="A6" s="15">
        <v>5</v>
      </c>
      <c r="B6" s="15" t="s">
        <v>272</v>
      </c>
      <c r="C6" s="15" t="s">
        <v>223</v>
      </c>
      <c r="D6" s="70">
        <v>38.913060000000002</v>
      </c>
      <c r="E6" s="70">
        <v>-77.890559999999994</v>
      </c>
      <c r="F6" s="43">
        <v>10.5</v>
      </c>
      <c r="G6" s="15"/>
      <c r="H6" s="15">
        <v>9</v>
      </c>
      <c r="I6" s="15">
        <v>0</v>
      </c>
      <c r="J6" s="15"/>
      <c r="K6" s="15">
        <v>4</v>
      </c>
      <c r="L6" s="15">
        <v>7</v>
      </c>
      <c r="M6" s="15">
        <v>9</v>
      </c>
      <c r="N6" s="15">
        <v>9</v>
      </c>
      <c r="O6" s="15">
        <v>8.5</v>
      </c>
      <c r="P6" s="15">
        <v>9.5</v>
      </c>
      <c r="Q6" s="22">
        <v>8</v>
      </c>
      <c r="R6" s="22"/>
      <c r="S6" s="15">
        <v>8</v>
      </c>
      <c r="T6" s="15">
        <v>10</v>
      </c>
      <c r="U6" s="44">
        <v>9</v>
      </c>
      <c r="V6" s="43">
        <v>7.5</v>
      </c>
      <c r="W6" s="15">
        <f>AVERAGE(J6:P6)</f>
        <v>7.833333333333333</v>
      </c>
      <c r="X6" s="15">
        <f>AVERAGE(K6:Q6)</f>
        <v>7.8571428571428568</v>
      </c>
      <c r="Y6" s="15">
        <f>AVERAGE(L6:R6)</f>
        <v>8.5</v>
      </c>
      <c r="Z6" s="15">
        <f t="shared" si="1"/>
        <v>8.6666666666666661</v>
      </c>
      <c r="AA6" s="15">
        <f t="shared" si="1"/>
        <v>8.8333333333333339</v>
      </c>
      <c r="AB6" s="44">
        <f t="shared" si="1"/>
        <v>8.8333333333333339</v>
      </c>
      <c r="AC6" s="65"/>
    </row>
    <row r="7" spans="1:29" ht="15.6" customHeight="1" x14ac:dyDescent="0.2">
      <c r="A7" s="15">
        <v>6</v>
      </c>
      <c r="B7" s="15" t="s">
        <v>273</v>
      </c>
      <c r="C7" s="15"/>
      <c r="D7" s="70">
        <v>38.893610000000002</v>
      </c>
      <c r="E7" s="70">
        <v>-77.904719999999998</v>
      </c>
      <c r="F7" s="43">
        <v>9.5</v>
      </c>
      <c r="G7" s="15"/>
      <c r="H7" s="15">
        <v>10</v>
      </c>
      <c r="I7" s="15">
        <v>10</v>
      </c>
      <c r="J7" s="15"/>
      <c r="K7" s="15"/>
      <c r="L7" s="15"/>
      <c r="M7" s="15"/>
      <c r="N7" s="15"/>
      <c r="O7" s="15"/>
      <c r="P7" s="15"/>
      <c r="Q7" s="22"/>
      <c r="R7" s="22"/>
      <c r="S7" s="15"/>
      <c r="T7" s="15"/>
      <c r="U7" s="44"/>
      <c r="V7" s="43">
        <v>10</v>
      </c>
      <c r="W7" s="63"/>
      <c r="X7" s="63"/>
      <c r="Y7" s="63"/>
      <c r="Z7" s="63"/>
      <c r="AA7" s="63"/>
      <c r="AB7" s="64"/>
      <c r="AC7" s="65" t="s">
        <v>932</v>
      </c>
    </row>
    <row r="8" spans="1:29" ht="15.6" customHeight="1" x14ac:dyDescent="0.2">
      <c r="A8" s="15">
        <v>7</v>
      </c>
      <c r="B8" s="15" t="s">
        <v>274</v>
      </c>
      <c r="C8" s="15"/>
      <c r="D8" s="70">
        <v>38.984200000000001</v>
      </c>
      <c r="E8" s="70">
        <v>-77.5047</v>
      </c>
      <c r="F8" s="43"/>
      <c r="G8" s="15"/>
      <c r="H8" s="15">
        <v>7</v>
      </c>
      <c r="I8" s="15">
        <v>7</v>
      </c>
      <c r="J8" s="15">
        <v>8</v>
      </c>
      <c r="K8" s="15"/>
      <c r="L8" s="15"/>
      <c r="M8" s="15"/>
      <c r="N8" s="15"/>
      <c r="O8" s="15"/>
      <c r="P8" s="15"/>
      <c r="Q8" s="22"/>
      <c r="R8" s="22"/>
      <c r="S8" s="15"/>
      <c r="T8" s="15"/>
      <c r="U8" s="44"/>
      <c r="V8" s="43">
        <v>7.5</v>
      </c>
      <c r="W8" s="15">
        <f>AVERAGE(J8:P8)</f>
        <v>8</v>
      </c>
      <c r="X8" s="63"/>
      <c r="Y8" s="63"/>
      <c r="Z8" s="63"/>
      <c r="AA8" s="63"/>
      <c r="AB8" s="64"/>
      <c r="AC8" s="65" t="s">
        <v>333</v>
      </c>
    </row>
    <row r="9" spans="1:29" ht="15.6" customHeight="1" x14ac:dyDescent="0.2">
      <c r="A9" s="15">
        <v>8</v>
      </c>
      <c r="B9" s="15" t="s">
        <v>275</v>
      </c>
      <c r="C9" s="15"/>
      <c r="D9" s="70">
        <v>39.048889000000003</v>
      </c>
      <c r="E9" s="70">
        <v>-77.431667000000004</v>
      </c>
      <c r="F9" s="43"/>
      <c r="G9" s="15"/>
      <c r="H9" s="15"/>
      <c r="I9" s="15"/>
      <c r="J9" s="15">
        <v>5</v>
      </c>
      <c r="K9" s="15">
        <v>3</v>
      </c>
      <c r="L9" s="15"/>
      <c r="M9" s="15"/>
      <c r="N9" s="15"/>
      <c r="O9" s="15"/>
      <c r="P9" s="15"/>
      <c r="Q9" s="22"/>
      <c r="R9" s="22"/>
      <c r="S9" s="15"/>
      <c r="T9" s="15"/>
      <c r="U9" s="44"/>
      <c r="V9" s="43">
        <v>5</v>
      </c>
      <c r="W9" s="15">
        <f>AVERAGE(J9:P9)</f>
        <v>4</v>
      </c>
      <c r="X9" s="15">
        <f>AVERAGE(K9:Q9)</f>
        <v>3</v>
      </c>
      <c r="Y9" s="63"/>
      <c r="Z9" s="63"/>
      <c r="AA9" s="63"/>
      <c r="AB9" s="64"/>
      <c r="AC9" s="65" t="s">
        <v>333</v>
      </c>
    </row>
    <row r="10" spans="1:29" ht="15.6" customHeight="1" x14ac:dyDescent="0.2">
      <c r="A10" s="15">
        <v>9</v>
      </c>
      <c r="B10" s="15" t="s">
        <v>276</v>
      </c>
      <c r="C10" s="15"/>
      <c r="D10" s="70">
        <v>38.984082999999998</v>
      </c>
      <c r="E10" s="70">
        <v>-77.498182999999997</v>
      </c>
      <c r="F10" s="43">
        <v>8</v>
      </c>
      <c r="G10" s="15">
        <v>7.3333333333299997</v>
      </c>
      <c r="H10" s="15">
        <v>7</v>
      </c>
      <c r="I10" s="15"/>
      <c r="J10" s="15"/>
      <c r="K10" s="15"/>
      <c r="L10" s="15"/>
      <c r="M10" s="15"/>
      <c r="N10" s="15"/>
      <c r="O10" s="15"/>
      <c r="P10" s="15"/>
      <c r="Q10" s="22"/>
      <c r="R10" s="22"/>
      <c r="S10" s="15"/>
      <c r="T10" s="15"/>
      <c r="U10" s="44"/>
      <c r="V10" s="66"/>
      <c r="W10" s="63"/>
      <c r="X10" s="63"/>
      <c r="Y10" s="63"/>
      <c r="Z10" s="63"/>
      <c r="AA10" s="63"/>
      <c r="AB10" s="64"/>
      <c r="AC10" s="65" t="s">
        <v>934</v>
      </c>
    </row>
    <row r="11" spans="1:29" ht="15.6" customHeight="1" x14ac:dyDescent="0.2">
      <c r="A11" s="15">
        <v>11</v>
      </c>
      <c r="B11" s="15" t="s">
        <v>277</v>
      </c>
      <c r="C11" s="15"/>
      <c r="D11" s="70">
        <v>39.051859999999998</v>
      </c>
      <c r="E11" s="70">
        <v>-77.432477000000006</v>
      </c>
      <c r="F11" s="43"/>
      <c r="G11" s="15"/>
      <c r="H11" s="15"/>
      <c r="I11" s="15"/>
      <c r="J11" s="15"/>
      <c r="K11" s="15"/>
      <c r="L11" s="15"/>
      <c r="M11" s="15"/>
      <c r="N11" s="15">
        <v>6</v>
      </c>
      <c r="O11" s="15"/>
      <c r="P11" s="15"/>
      <c r="Q11" s="22"/>
      <c r="R11" s="22"/>
      <c r="S11" s="15"/>
      <c r="T11" s="15"/>
      <c r="U11" s="44"/>
      <c r="V11" s="43">
        <v>6</v>
      </c>
      <c r="W11" s="15">
        <f t="shared" ref="W11:AA12" si="2">AVERAGE(J11:P11)</f>
        <v>6</v>
      </c>
      <c r="X11" s="15">
        <f t="shared" si="2"/>
        <v>6</v>
      </c>
      <c r="Y11" s="15">
        <f t="shared" si="2"/>
        <v>6</v>
      </c>
      <c r="Z11" s="15">
        <f t="shared" si="2"/>
        <v>6</v>
      </c>
      <c r="AA11" s="15">
        <f t="shared" si="2"/>
        <v>6</v>
      </c>
      <c r="AB11" s="64"/>
      <c r="AC11" s="65" t="s">
        <v>936</v>
      </c>
    </row>
    <row r="12" spans="1:29" ht="15.6" customHeight="1" x14ac:dyDescent="0.2">
      <c r="A12" s="15">
        <v>12</v>
      </c>
      <c r="B12" s="15" t="s">
        <v>278</v>
      </c>
      <c r="C12" s="15"/>
      <c r="D12" s="70">
        <v>38.804361</v>
      </c>
      <c r="E12" s="70">
        <v>-77.556977000000003</v>
      </c>
      <c r="F12" s="43">
        <v>7.5</v>
      </c>
      <c r="G12" s="15">
        <v>8.25</v>
      </c>
      <c r="H12" s="15">
        <v>6.6666666666700003</v>
      </c>
      <c r="I12" s="15">
        <v>6.6666666666700003</v>
      </c>
      <c r="J12" s="15"/>
      <c r="K12" s="15">
        <v>8</v>
      </c>
      <c r="L12" s="15">
        <v>8</v>
      </c>
      <c r="M12" s="15">
        <v>8.3333333333299997</v>
      </c>
      <c r="N12" s="15">
        <v>9</v>
      </c>
      <c r="O12" s="15">
        <v>8</v>
      </c>
      <c r="P12" s="15"/>
      <c r="Q12" s="22">
        <v>8.6666666666666661</v>
      </c>
      <c r="R12" s="22"/>
      <c r="S12" s="15"/>
      <c r="T12" s="15"/>
      <c r="U12" s="44"/>
      <c r="V12" s="43">
        <v>8</v>
      </c>
      <c r="W12" s="15">
        <f t="shared" si="2"/>
        <v>8.2666666666660014</v>
      </c>
      <c r="X12" s="15">
        <f t="shared" si="2"/>
        <v>8.3333333333327779</v>
      </c>
      <c r="Y12" s="15">
        <f t="shared" si="2"/>
        <v>8.3999999999993342</v>
      </c>
      <c r="Z12" s="15">
        <f t="shared" si="2"/>
        <v>8.4999999999991669</v>
      </c>
      <c r="AA12" s="15">
        <f t="shared" si="2"/>
        <v>8.5555555555555554</v>
      </c>
      <c r="AB12" s="44">
        <f>AVERAGE(O12:U12)</f>
        <v>8.3333333333333321</v>
      </c>
      <c r="AC12" s="65"/>
    </row>
    <row r="13" spans="1:29" ht="15.6" customHeight="1" x14ac:dyDescent="0.2">
      <c r="A13" s="15">
        <v>13</v>
      </c>
      <c r="B13" s="15" t="s">
        <v>279</v>
      </c>
      <c r="C13" s="15"/>
      <c r="D13" s="70">
        <v>39.220782999999997</v>
      </c>
      <c r="E13" s="70">
        <v>-77.535081000000005</v>
      </c>
      <c r="F13" s="43"/>
      <c r="G13" s="15"/>
      <c r="H13" s="15">
        <v>11</v>
      </c>
      <c r="I13" s="15"/>
      <c r="J13" s="15"/>
      <c r="K13" s="15"/>
      <c r="L13" s="15"/>
      <c r="M13" s="15"/>
      <c r="N13" s="15"/>
      <c r="O13" s="15"/>
      <c r="P13" s="15"/>
      <c r="Q13" s="22"/>
      <c r="R13" s="22"/>
      <c r="S13" s="15"/>
      <c r="T13" s="15"/>
      <c r="U13" s="44"/>
      <c r="V13" s="66"/>
      <c r="W13" s="63"/>
      <c r="X13" s="63"/>
      <c r="Y13" s="63"/>
      <c r="Z13" s="63"/>
      <c r="AA13" s="63"/>
      <c r="AB13" s="64"/>
      <c r="AC13" s="65" t="s">
        <v>934</v>
      </c>
    </row>
    <row r="14" spans="1:29" ht="15.6" customHeight="1" x14ac:dyDescent="0.2">
      <c r="A14" s="15">
        <v>14</v>
      </c>
      <c r="B14" s="15" t="s">
        <v>280</v>
      </c>
      <c r="C14" s="15"/>
      <c r="D14" s="70">
        <v>38.927500000000002</v>
      </c>
      <c r="E14" s="70">
        <v>-77.800280000000001</v>
      </c>
      <c r="F14" s="43">
        <v>10</v>
      </c>
      <c r="G14" s="15"/>
      <c r="H14" s="15">
        <v>10</v>
      </c>
      <c r="I14" s="15">
        <v>8.5</v>
      </c>
      <c r="J14" s="15"/>
      <c r="K14" s="15"/>
      <c r="L14" s="15"/>
      <c r="M14" s="15"/>
      <c r="N14" s="15"/>
      <c r="O14" s="15"/>
      <c r="P14" s="15"/>
      <c r="Q14" s="22"/>
      <c r="R14" s="22"/>
      <c r="S14" s="15"/>
      <c r="T14" s="15">
        <v>9.5</v>
      </c>
      <c r="U14" s="44"/>
      <c r="V14" s="43">
        <v>8.5</v>
      </c>
      <c r="W14" s="63"/>
      <c r="X14" s="63"/>
      <c r="Y14" s="63"/>
      <c r="Z14" s="63"/>
      <c r="AA14" s="15">
        <f t="shared" ref="AA14:AB18" si="3">AVERAGE(N14:T14)</f>
        <v>9.5</v>
      </c>
      <c r="AB14" s="44">
        <f t="shared" si="3"/>
        <v>9.5</v>
      </c>
      <c r="AC14" s="65" t="s">
        <v>933</v>
      </c>
    </row>
    <row r="15" spans="1:29" ht="15.6" customHeight="1" x14ac:dyDescent="0.2">
      <c r="A15" s="15">
        <v>15</v>
      </c>
      <c r="B15" s="15" t="s">
        <v>281</v>
      </c>
      <c r="C15" s="15" t="s">
        <v>205</v>
      </c>
      <c r="D15" s="70">
        <v>38.933059999999998</v>
      </c>
      <c r="E15" s="70">
        <v>-77.807779999999994</v>
      </c>
      <c r="F15" s="43">
        <v>9</v>
      </c>
      <c r="G15" s="15"/>
      <c r="H15" s="15">
        <v>10.5</v>
      </c>
      <c r="I15" s="15">
        <v>9.5</v>
      </c>
      <c r="J15" s="15"/>
      <c r="K15" s="15">
        <v>8</v>
      </c>
      <c r="L15" s="15">
        <v>11</v>
      </c>
      <c r="M15" s="15">
        <v>11</v>
      </c>
      <c r="N15" s="15">
        <v>8</v>
      </c>
      <c r="O15" s="15">
        <v>7.5</v>
      </c>
      <c r="P15" s="15">
        <v>7.5</v>
      </c>
      <c r="Q15" s="22">
        <v>10</v>
      </c>
      <c r="R15" s="22">
        <v>8</v>
      </c>
      <c r="S15" s="15">
        <v>8.5</v>
      </c>
      <c r="T15" s="15"/>
      <c r="U15" s="44">
        <v>10</v>
      </c>
      <c r="V15" s="43">
        <v>9.1666666666700003</v>
      </c>
      <c r="W15" s="15">
        <f t="shared" ref="W15:Z18" si="4">AVERAGE(J15:P15)</f>
        <v>8.8333333333333339</v>
      </c>
      <c r="X15" s="15">
        <f t="shared" si="4"/>
        <v>9</v>
      </c>
      <c r="Y15" s="15">
        <f t="shared" si="4"/>
        <v>9</v>
      </c>
      <c r="Z15" s="15">
        <f t="shared" si="4"/>
        <v>8.6428571428571423</v>
      </c>
      <c r="AA15" s="15">
        <f t="shared" si="3"/>
        <v>8.25</v>
      </c>
      <c r="AB15" s="44">
        <f t="shared" si="3"/>
        <v>8.5833333333333339</v>
      </c>
      <c r="AC15" s="65"/>
    </row>
    <row r="16" spans="1:29" ht="15.6" customHeight="1" x14ac:dyDescent="0.2">
      <c r="A16" s="15">
        <v>16</v>
      </c>
      <c r="B16" s="15" t="s">
        <v>282</v>
      </c>
      <c r="C16" s="15"/>
      <c r="D16" s="70">
        <v>39.091200000000001</v>
      </c>
      <c r="E16" s="70">
        <v>-77.683999999999997</v>
      </c>
      <c r="F16" s="43">
        <v>9</v>
      </c>
      <c r="G16" s="15">
        <v>9.6666666666700003</v>
      </c>
      <c r="H16" s="15">
        <v>11</v>
      </c>
      <c r="I16" s="15">
        <v>9.6666666666700003</v>
      </c>
      <c r="J16" s="15">
        <v>11.333333333300001</v>
      </c>
      <c r="K16" s="15">
        <v>10.5</v>
      </c>
      <c r="L16" s="15">
        <v>10.333333333300001</v>
      </c>
      <c r="M16" s="15">
        <v>10.333333333300001</v>
      </c>
      <c r="N16" s="15">
        <v>10</v>
      </c>
      <c r="O16" s="15">
        <v>9.5</v>
      </c>
      <c r="P16" s="15"/>
      <c r="Q16" s="22">
        <v>9</v>
      </c>
      <c r="R16" s="22"/>
      <c r="S16" s="15">
        <v>11</v>
      </c>
      <c r="T16" s="15">
        <v>11</v>
      </c>
      <c r="U16" s="44">
        <v>11</v>
      </c>
      <c r="V16" s="43">
        <v>10.2380952381</v>
      </c>
      <c r="W16" s="15">
        <f t="shared" si="4"/>
        <v>10.333333333316666</v>
      </c>
      <c r="X16" s="15">
        <f t="shared" si="4"/>
        <v>9.9444444444333335</v>
      </c>
      <c r="Y16" s="15">
        <f t="shared" si="4"/>
        <v>9.8333333333200006</v>
      </c>
      <c r="Z16" s="15">
        <f t="shared" si="4"/>
        <v>9.9666666666600001</v>
      </c>
      <c r="AA16" s="15">
        <f t="shared" si="3"/>
        <v>10.1</v>
      </c>
      <c r="AB16" s="44">
        <f t="shared" si="3"/>
        <v>10.3</v>
      </c>
      <c r="AC16" s="65"/>
    </row>
    <row r="17" spans="1:29" ht="15.6" customHeight="1" x14ac:dyDescent="0.2">
      <c r="A17" s="15">
        <v>17</v>
      </c>
      <c r="B17" s="15" t="s">
        <v>283</v>
      </c>
      <c r="C17" s="15" t="s">
        <v>206</v>
      </c>
      <c r="D17" s="70">
        <v>38.946939999999998</v>
      </c>
      <c r="E17" s="70">
        <v>-77.938059999999993</v>
      </c>
      <c r="F17" s="43">
        <v>10</v>
      </c>
      <c r="G17" s="15"/>
      <c r="H17" s="15">
        <v>11.5</v>
      </c>
      <c r="I17" s="15">
        <v>11</v>
      </c>
      <c r="J17" s="15"/>
      <c r="K17" s="15">
        <v>11</v>
      </c>
      <c r="L17" s="15">
        <v>11</v>
      </c>
      <c r="M17" s="15">
        <v>10.5</v>
      </c>
      <c r="N17" s="15">
        <v>11.5</v>
      </c>
      <c r="O17" s="15">
        <v>9.5</v>
      </c>
      <c r="P17" s="15"/>
      <c r="Q17" s="22">
        <v>7.5</v>
      </c>
      <c r="R17" s="22"/>
      <c r="S17" s="15">
        <v>10</v>
      </c>
      <c r="T17" s="15">
        <v>10</v>
      </c>
      <c r="U17" s="44">
        <v>9</v>
      </c>
      <c r="V17" s="43">
        <v>10.75</v>
      </c>
      <c r="W17" s="15">
        <f t="shared" si="4"/>
        <v>10.7</v>
      </c>
      <c r="X17" s="15">
        <f t="shared" si="4"/>
        <v>10.166666666666666</v>
      </c>
      <c r="Y17" s="15">
        <f t="shared" si="4"/>
        <v>10</v>
      </c>
      <c r="Z17" s="15">
        <f t="shared" si="4"/>
        <v>9.8000000000000007</v>
      </c>
      <c r="AA17" s="15">
        <f t="shared" si="3"/>
        <v>9.6999999999999993</v>
      </c>
      <c r="AB17" s="44">
        <f t="shared" si="3"/>
        <v>9.1999999999999993</v>
      </c>
      <c r="AC17" s="65"/>
    </row>
    <row r="18" spans="1:29" ht="15.6" customHeight="1" x14ac:dyDescent="0.2">
      <c r="A18" s="15">
        <v>18</v>
      </c>
      <c r="B18" s="15" t="s">
        <v>284</v>
      </c>
      <c r="C18" s="15"/>
      <c r="D18" s="70">
        <v>38.801099999999998</v>
      </c>
      <c r="E18" s="70">
        <v>-77.469899999999996</v>
      </c>
      <c r="F18" s="43">
        <v>8.75</v>
      </c>
      <c r="G18" s="15">
        <v>9.6666666666700003</v>
      </c>
      <c r="H18" s="15">
        <v>8.3333333333299997</v>
      </c>
      <c r="I18" s="15">
        <v>7.75</v>
      </c>
      <c r="J18" s="15"/>
      <c r="K18" s="15">
        <v>6.25</v>
      </c>
      <c r="L18" s="15">
        <v>5.5</v>
      </c>
      <c r="M18" s="15">
        <v>7.3333333333299997</v>
      </c>
      <c r="N18" s="15"/>
      <c r="O18" s="15"/>
      <c r="P18" s="15">
        <v>7</v>
      </c>
      <c r="Q18" s="22"/>
      <c r="R18" s="22"/>
      <c r="S18" s="15"/>
      <c r="T18" s="15"/>
      <c r="U18" s="44"/>
      <c r="V18" s="43">
        <v>6.7083333333299997</v>
      </c>
      <c r="W18" s="15">
        <f t="shared" si="4"/>
        <v>6.5208333333324999</v>
      </c>
      <c r="X18" s="15">
        <f t="shared" si="4"/>
        <v>6.5208333333324999</v>
      </c>
      <c r="Y18" s="15">
        <f t="shared" si="4"/>
        <v>6.6111111111099996</v>
      </c>
      <c r="Z18" s="15">
        <f t="shared" si="4"/>
        <v>7.1666666666649999</v>
      </c>
      <c r="AA18" s="15">
        <f t="shared" si="3"/>
        <v>7</v>
      </c>
      <c r="AB18" s="44">
        <f t="shared" si="3"/>
        <v>7</v>
      </c>
      <c r="AC18" s="65"/>
    </row>
    <row r="19" spans="1:29" ht="15.6" customHeight="1" x14ac:dyDescent="0.2">
      <c r="A19" s="15">
        <v>20</v>
      </c>
      <c r="B19" s="15" t="s">
        <v>285</v>
      </c>
      <c r="C19" s="15"/>
      <c r="D19" s="70">
        <v>38.891702000000002</v>
      </c>
      <c r="E19" s="70">
        <v>-77.470573999999999</v>
      </c>
      <c r="F19" s="43"/>
      <c r="G19" s="15"/>
      <c r="H19" s="15"/>
      <c r="I19" s="15"/>
      <c r="J19" s="15"/>
      <c r="K19" s="15"/>
      <c r="L19" s="15">
        <v>6</v>
      </c>
      <c r="M19" s="15"/>
      <c r="N19" s="15"/>
      <c r="O19" s="15"/>
      <c r="P19" s="15"/>
      <c r="Q19" s="22"/>
      <c r="R19" s="22"/>
      <c r="S19" s="15"/>
      <c r="T19" s="15"/>
      <c r="U19" s="44"/>
      <c r="V19" s="43">
        <v>6</v>
      </c>
      <c r="W19" s="15">
        <f t="shared" ref="W19:Y26" si="5">AVERAGE(J19:P19)</f>
        <v>6</v>
      </c>
      <c r="X19" s="15">
        <f t="shared" si="5"/>
        <v>6</v>
      </c>
      <c r="Y19" s="15">
        <f t="shared" si="5"/>
        <v>6</v>
      </c>
      <c r="Z19" s="63"/>
      <c r="AA19" s="63"/>
      <c r="AB19" s="64"/>
      <c r="AC19" s="65" t="s">
        <v>383</v>
      </c>
    </row>
    <row r="20" spans="1:29" ht="15.6" customHeight="1" x14ac:dyDescent="0.2">
      <c r="A20" s="15">
        <v>21</v>
      </c>
      <c r="B20" s="15" t="s">
        <v>286</v>
      </c>
      <c r="C20" s="15" t="s">
        <v>208</v>
      </c>
      <c r="D20" s="70">
        <v>38.943300000000001</v>
      </c>
      <c r="E20" s="70">
        <v>-77.89528</v>
      </c>
      <c r="F20" s="43">
        <v>9.25</v>
      </c>
      <c r="G20" s="15"/>
      <c r="H20" s="15"/>
      <c r="I20" s="15">
        <v>9</v>
      </c>
      <c r="J20" s="15"/>
      <c r="K20" s="15"/>
      <c r="L20" s="15"/>
      <c r="M20" s="15">
        <v>12</v>
      </c>
      <c r="N20" s="15"/>
      <c r="O20" s="15">
        <v>8</v>
      </c>
      <c r="P20" s="15"/>
      <c r="Q20" s="22">
        <v>7</v>
      </c>
      <c r="R20" s="22"/>
      <c r="S20" s="15">
        <v>8</v>
      </c>
      <c r="T20" s="15">
        <v>8</v>
      </c>
      <c r="U20" s="44">
        <v>10</v>
      </c>
      <c r="V20" s="43">
        <v>9.6666666666700003</v>
      </c>
      <c r="W20" s="15">
        <f t="shared" si="5"/>
        <v>10</v>
      </c>
      <c r="X20" s="15">
        <f t="shared" si="5"/>
        <v>9</v>
      </c>
      <c r="Y20" s="15">
        <f t="shared" si="5"/>
        <v>9</v>
      </c>
      <c r="Z20" s="15">
        <f t="shared" ref="Z20:AB26" si="6">AVERAGE(M20:S20)</f>
        <v>8.75</v>
      </c>
      <c r="AA20" s="15">
        <f t="shared" si="6"/>
        <v>7.75</v>
      </c>
      <c r="AB20" s="44">
        <f t="shared" si="6"/>
        <v>8.1999999999999993</v>
      </c>
      <c r="AC20" s="65"/>
    </row>
    <row r="21" spans="1:29" ht="15.6" customHeight="1" x14ac:dyDescent="0.2">
      <c r="A21" s="15">
        <v>22</v>
      </c>
      <c r="B21" s="15" t="s">
        <v>287</v>
      </c>
      <c r="C21" s="15"/>
      <c r="D21" s="70">
        <v>38.905279999999998</v>
      </c>
      <c r="E21" s="70">
        <v>77.992500000000007</v>
      </c>
      <c r="F21" s="43">
        <v>9.75</v>
      </c>
      <c r="G21" s="15"/>
      <c r="H21" s="15"/>
      <c r="I21" s="15">
        <v>11</v>
      </c>
      <c r="J21" s="15"/>
      <c r="K21" s="15"/>
      <c r="L21" s="15"/>
      <c r="M21" s="15"/>
      <c r="N21" s="15"/>
      <c r="O21" s="15">
        <v>9</v>
      </c>
      <c r="P21" s="15"/>
      <c r="Q21" s="22"/>
      <c r="R21" s="22"/>
      <c r="S21" s="15"/>
      <c r="T21" s="15"/>
      <c r="U21" s="44"/>
      <c r="V21" s="43">
        <v>10</v>
      </c>
      <c r="W21" s="15">
        <f t="shared" si="5"/>
        <v>9</v>
      </c>
      <c r="X21" s="15">
        <f t="shared" si="5"/>
        <v>9</v>
      </c>
      <c r="Y21" s="15">
        <f t="shared" si="5"/>
        <v>9</v>
      </c>
      <c r="Z21" s="15">
        <f t="shared" si="6"/>
        <v>9</v>
      </c>
      <c r="AA21" s="15">
        <f t="shared" si="6"/>
        <v>9</v>
      </c>
      <c r="AB21" s="44">
        <f t="shared" si="6"/>
        <v>9</v>
      </c>
      <c r="AC21" s="65"/>
    </row>
    <row r="22" spans="1:29" ht="15.6" customHeight="1" x14ac:dyDescent="0.2">
      <c r="A22" s="15">
        <v>23</v>
      </c>
      <c r="B22" s="15" t="s">
        <v>939</v>
      </c>
      <c r="C22" s="15"/>
      <c r="D22" s="70">
        <v>38.905279999999998</v>
      </c>
      <c r="E22" s="70">
        <v>-78.029722000000007</v>
      </c>
      <c r="F22" s="43">
        <v>10</v>
      </c>
      <c r="G22" s="15"/>
      <c r="H22" s="15"/>
      <c r="I22" s="15">
        <v>8</v>
      </c>
      <c r="J22" s="15"/>
      <c r="K22" s="15"/>
      <c r="L22" s="15">
        <v>10.5</v>
      </c>
      <c r="M22" s="15">
        <v>12</v>
      </c>
      <c r="N22" s="15">
        <v>9</v>
      </c>
      <c r="O22" s="15">
        <v>9</v>
      </c>
      <c r="P22" s="15">
        <v>7</v>
      </c>
      <c r="Q22" s="22">
        <v>7.5</v>
      </c>
      <c r="R22" s="22"/>
      <c r="S22" s="15"/>
      <c r="T22" s="15">
        <v>8</v>
      </c>
      <c r="U22" s="44">
        <v>9</v>
      </c>
      <c r="V22" s="43">
        <v>9.6999999999999993</v>
      </c>
      <c r="W22" s="15">
        <f t="shared" si="5"/>
        <v>9.5</v>
      </c>
      <c r="X22" s="15">
        <f t="shared" si="5"/>
        <v>9.1666666666666661</v>
      </c>
      <c r="Y22" s="15">
        <f t="shared" si="5"/>
        <v>9.1666666666666661</v>
      </c>
      <c r="Z22" s="15">
        <f t="shared" si="6"/>
        <v>8.9</v>
      </c>
      <c r="AA22" s="15">
        <f t="shared" si="6"/>
        <v>8.1</v>
      </c>
      <c r="AB22" s="44">
        <f t="shared" si="6"/>
        <v>8.1</v>
      </c>
      <c r="AC22" s="65"/>
    </row>
    <row r="23" spans="1:29" ht="15.6" customHeight="1" x14ac:dyDescent="0.2">
      <c r="A23" s="15"/>
      <c r="B23" s="15" t="s">
        <v>290</v>
      </c>
      <c r="C23" s="15"/>
      <c r="D23" s="70">
        <v>39.098821999999998</v>
      </c>
      <c r="E23" s="70">
        <v>-77.496486000000004</v>
      </c>
      <c r="F23" s="43"/>
      <c r="G23" s="15"/>
      <c r="H23" s="15"/>
      <c r="I23" s="15"/>
      <c r="J23" s="15"/>
      <c r="K23" s="15"/>
      <c r="L23" s="15"/>
      <c r="M23" s="15"/>
      <c r="N23" s="15"/>
      <c r="O23" s="15"/>
      <c r="P23" s="15">
        <v>5</v>
      </c>
      <c r="Q23" s="22">
        <v>5</v>
      </c>
      <c r="R23" s="22"/>
      <c r="S23" s="15"/>
      <c r="T23" s="15"/>
      <c r="U23" s="44"/>
      <c r="V23" s="43"/>
      <c r="W23" s="15">
        <f t="shared" si="5"/>
        <v>5</v>
      </c>
      <c r="X23" s="15">
        <f t="shared" si="5"/>
        <v>5</v>
      </c>
      <c r="Y23" s="15">
        <f t="shared" si="5"/>
        <v>5</v>
      </c>
      <c r="Z23" s="15">
        <f t="shared" si="6"/>
        <v>5</v>
      </c>
      <c r="AA23" s="15">
        <f t="shared" si="6"/>
        <v>5</v>
      </c>
      <c r="AB23" s="44">
        <f t="shared" si="6"/>
        <v>5</v>
      </c>
      <c r="AC23" s="65"/>
    </row>
    <row r="24" spans="1:29" ht="15.6" customHeight="1" x14ac:dyDescent="0.2">
      <c r="A24" s="15">
        <v>24</v>
      </c>
      <c r="B24" s="15" t="s">
        <v>291</v>
      </c>
      <c r="C24" s="15"/>
      <c r="D24" s="70">
        <v>39.0244</v>
      </c>
      <c r="E24" s="70">
        <v>-77.685000000000002</v>
      </c>
      <c r="F24" s="43">
        <v>8.3333333333299997</v>
      </c>
      <c r="G24" s="15"/>
      <c r="H24" s="15">
        <v>6</v>
      </c>
      <c r="I24" s="15"/>
      <c r="J24" s="15"/>
      <c r="K24" s="15"/>
      <c r="L24" s="15">
        <v>7</v>
      </c>
      <c r="M24" s="15">
        <v>7</v>
      </c>
      <c r="N24" s="15">
        <v>9</v>
      </c>
      <c r="O24" s="15">
        <v>8</v>
      </c>
      <c r="P24" s="15"/>
      <c r="Q24" s="22"/>
      <c r="R24" s="22"/>
      <c r="S24" s="15"/>
      <c r="T24" s="15"/>
      <c r="U24" s="44"/>
      <c r="V24" s="43">
        <v>7.75</v>
      </c>
      <c r="W24" s="15">
        <f t="shared" si="5"/>
        <v>7.75</v>
      </c>
      <c r="X24" s="15">
        <f t="shared" si="5"/>
        <v>7.75</v>
      </c>
      <c r="Y24" s="15">
        <f t="shared" si="5"/>
        <v>7.75</v>
      </c>
      <c r="Z24" s="15">
        <f t="shared" si="6"/>
        <v>8</v>
      </c>
      <c r="AA24" s="15">
        <f t="shared" si="6"/>
        <v>8.5</v>
      </c>
      <c r="AB24" s="44">
        <f t="shared" si="6"/>
        <v>8</v>
      </c>
      <c r="AC24" s="65"/>
    </row>
    <row r="25" spans="1:29" ht="15.6" customHeight="1" x14ac:dyDescent="0.2">
      <c r="A25" s="15">
        <v>25</v>
      </c>
      <c r="B25" s="15" t="s">
        <v>940</v>
      </c>
      <c r="C25" s="15"/>
      <c r="D25" s="70">
        <v>38.986939999999997</v>
      </c>
      <c r="E25" s="70">
        <v>-77.79083</v>
      </c>
      <c r="F25" s="43">
        <v>9</v>
      </c>
      <c r="G25" s="15"/>
      <c r="H25" s="15">
        <v>9</v>
      </c>
      <c r="I25" s="15">
        <v>7</v>
      </c>
      <c r="J25" s="15"/>
      <c r="K25" s="15"/>
      <c r="L25" s="15">
        <v>10</v>
      </c>
      <c r="M25" s="15">
        <v>11</v>
      </c>
      <c r="N25" s="15">
        <v>9</v>
      </c>
      <c r="O25" s="15"/>
      <c r="P25" s="15"/>
      <c r="Q25" s="22"/>
      <c r="R25" s="22"/>
      <c r="S25" s="15"/>
      <c r="T25" s="15">
        <v>8.6666666666666661</v>
      </c>
      <c r="U25" s="44">
        <v>10</v>
      </c>
      <c r="V25" s="43">
        <v>9.25</v>
      </c>
      <c r="W25" s="15">
        <f t="shared" si="5"/>
        <v>10</v>
      </c>
      <c r="X25" s="15">
        <f t="shared" si="5"/>
        <v>10</v>
      </c>
      <c r="Y25" s="15">
        <f t="shared" si="5"/>
        <v>10</v>
      </c>
      <c r="Z25" s="15">
        <f t="shared" si="6"/>
        <v>10</v>
      </c>
      <c r="AA25" s="15">
        <f t="shared" si="6"/>
        <v>8.8333333333333321</v>
      </c>
      <c r="AB25" s="44">
        <f t="shared" si="6"/>
        <v>9.3333333333333321</v>
      </c>
      <c r="AC25" s="65"/>
    </row>
    <row r="26" spans="1:29" ht="15.6" customHeight="1" x14ac:dyDescent="0.2">
      <c r="A26" s="15">
        <v>26</v>
      </c>
      <c r="B26" s="15" t="s">
        <v>293</v>
      </c>
      <c r="C26" s="15" t="s">
        <v>220</v>
      </c>
      <c r="D26" s="70">
        <v>38.935830000000003</v>
      </c>
      <c r="E26" s="70">
        <v>-77.870559999999998</v>
      </c>
      <c r="F26" s="43">
        <v>7.5</v>
      </c>
      <c r="G26" s="15">
        <v>6</v>
      </c>
      <c r="H26" s="15"/>
      <c r="I26" s="15">
        <v>11</v>
      </c>
      <c r="J26" s="15"/>
      <c r="K26" s="15"/>
      <c r="L26" s="15">
        <v>9</v>
      </c>
      <c r="M26" s="15">
        <v>9</v>
      </c>
      <c r="N26" s="15">
        <v>9.5</v>
      </c>
      <c r="O26" s="15">
        <v>9</v>
      </c>
      <c r="P26" s="15">
        <v>8.5</v>
      </c>
      <c r="Q26" s="22">
        <v>10</v>
      </c>
      <c r="R26" s="22"/>
      <c r="S26" s="15">
        <v>10</v>
      </c>
      <c r="T26" s="15">
        <v>10</v>
      </c>
      <c r="U26" s="44">
        <v>11</v>
      </c>
      <c r="V26" s="43">
        <v>9.5</v>
      </c>
      <c r="W26" s="15">
        <f t="shared" si="5"/>
        <v>9</v>
      </c>
      <c r="X26" s="15">
        <f t="shared" si="5"/>
        <v>9.1666666666666661</v>
      </c>
      <c r="Y26" s="15">
        <f t="shared" si="5"/>
        <v>9.1666666666666661</v>
      </c>
      <c r="Z26" s="15">
        <f t="shared" si="6"/>
        <v>9.3333333333333339</v>
      </c>
      <c r="AA26" s="15">
        <f t="shared" si="6"/>
        <v>9.5</v>
      </c>
      <c r="AB26" s="44">
        <f t="shared" si="6"/>
        <v>9.75</v>
      </c>
      <c r="AC26" s="65"/>
    </row>
    <row r="27" spans="1:29" ht="15.6" customHeight="1" x14ac:dyDescent="0.2">
      <c r="A27" s="15">
        <v>27</v>
      </c>
      <c r="B27" s="15" t="s">
        <v>294</v>
      </c>
      <c r="C27" s="15"/>
      <c r="D27" s="70">
        <v>38.913609999999998</v>
      </c>
      <c r="E27" s="70">
        <v>-77.923330000000007</v>
      </c>
      <c r="F27" s="43">
        <v>10</v>
      </c>
      <c r="G27" s="15">
        <v>11</v>
      </c>
      <c r="H27" s="15">
        <v>12</v>
      </c>
      <c r="I27" s="15"/>
      <c r="J27" s="15"/>
      <c r="K27" s="15"/>
      <c r="L27" s="15"/>
      <c r="M27" s="15"/>
      <c r="N27" s="15"/>
      <c r="O27" s="15"/>
      <c r="P27" s="15"/>
      <c r="Q27" s="22"/>
      <c r="R27" s="22"/>
      <c r="S27" s="15"/>
      <c r="T27" s="15"/>
      <c r="U27" s="44"/>
      <c r="V27" s="66"/>
      <c r="W27" s="63"/>
      <c r="X27" s="63"/>
      <c r="Y27" s="63"/>
      <c r="Z27" s="63"/>
      <c r="AA27" s="63"/>
      <c r="AB27" s="64"/>
      <c r="AC27" s="65" t="s">
        <v>934</v>
      </c>
    </row>
    <row r="28" spans="1:29" ht="15.6" customHeight="1" x14ac:dyDescent="0.2">
      <c r="A28" s="15">
        <v>28</v>
      </c>
      <c r="B28" s="15" t="s">
        <v>295</v>
      </c>
      <c r="C28" s="15"/>
      <c r="D28" s="70">
        <v>39.023099999999999</v>
      </c>
      <c r="E28" s="70">
        <v>-77.5886</v>
      </c>
      <c r="F28" s="43">
        <v>11</v>
      </c>
      <c r="G28" s="15">
        <v>11</v>
      </c>
      <c r="H28" s="15">
        <v>9</v>
      </c>
      <c r="I28" s="15"/>
      <c r="J28" s="15">
        <v>11</v>
      </c>
      <c r="K28" s="15"/>
      <c r="L28" s="15"/>
      <c r="M28" s="15"/>
      <c r="N28" s="15"/>
      <c r="O28" s="15"/>
      <c r="P28" s="15"/>
      <c r="Q28" s="22"/>
      <c r="R28" s="22"/>
      <c r="S28" s="15"/>
      <c r="T28" s="15"/>
      <c r="U28" s="44">
        <v>7</v>
      </c>
      <c r="V28" s="43">
        <v>11</v>
      </c>
      <c r="W28" s="15">
        <f>AVERAGE(J28:P28)</f>
        <v>11</v>
      </c>
      <c r="X28" s="63"/>
      <c r="Y28" s="63"/>
      <c r="Z28" s="63"/>
      <c r="AA28" s="63"/>
      <c r="AB28" s="44">
        <f>AVERAGE(O28:U28)</f>
        <v>7</v>
      </c>
      <c r="AC28" s="65" t="s">
        <v>937</v>
      </c>
    </row>
    <row r="29" spans="1:29" ht="15.6" customHeight="1" x14ac:dyDescent="0.2">
      <c r="A29" s="15">
        <v>29</v>
      </c>
      <c r="B29" s="15" t="s">
        <v>296</v>
      </c>
      <c r="C29" s="15"/>
      <c r="D29" s="70">
        <v>39.028350000000003</v>
      </c>
      <c r="E29" s="70">
        <v>-77.590549999999993</v>
      </c>
      <c r="F29" s="43">
        <v>8</v>
      </c>
      <c r="G29" s="15">
        <v>5</v>
      </c>
      <c r="H29" s="15">
        <v>4</v>
      </c>
      <c r="I29" s="15">
        <v>4</v>
      </c>
      <c r="J29" s="15"/>
      <c r="K29" s="15"/>
      <c r="L29" s="15"/>
      <c r="M29" s="15"/>
      <c r="N29" s="15"/>
      <c r="O29" s="15"/>
      <c r="P29" s="15"/>
      <c r="Q29" s="22"/>
      <c r="R29" s="22"/>
      <c r="S29" s="15"/>
      <c r="T29" s="15"/>
      <c r="U29" s="44"/>
      <c r="V29" s="43">
        <v>4</v>
      </c>
      <c r="W29" s="63"/>
      <c r="X29" s="63"/>
      <c r="Y29" s="63"/>
      <c r="Z29" s="63"/>
      <c r="AA29" s="63"/>
      <c r="AB29" s="64"/>
      <c r="AC29" s="65" t="s">
        <v>932</v>
      </c>
    </row>
    <row r="30" spans="1:29" ht="15.6" customHeight="1" x14ac:dyDescent="0.2">
      <c r="A30" s="15">
        <v>30</v>
      </c>
      <c r="B30" s="15" t="s">
        <v>176</v>
      </c>
      <c r="C30" s="15"/>
      <c r="D30" s="70">
        <v>38.913890000000002</v>
      </c>
      <c r="E30" s="70">
        <v>-77.89</v>
      </c>
      <c r="F30" s="43"/>
      <c r="G30" s="15"/>
      <c r="H30" s="15"/>
      <c r="I30" s="15"/>
      <c r="J30" s="15"/>
      <c r="K30" s="15">
        <v>8</v>
      </c>
      <c r="L30" s="15"/>
      <c r="M30" s="15"/>
      <c r="N30" s="15"/>
      <c r="O30" s="15"/>
      <c r="P30" s="15"/>
      <c r="Q30" s="22"/>
      <c r="R30" s="22"/>
      <c r="S30" s="15"/>
      <c r="T30" s="15"/>
      <c r="U30" s="44"/>
      <c r="V30" s="43">
        <v>8</v>
      </c>
      <c r="W30" s="15">
        <f t="shared" ref="W30:X37" si="7">AVERAGE(J30:P30)</f>
        <v>8</v>
      </c>
      <c r="X30" s="15">
        <f t="shared" si="7"/>
        <v>8</v>
      </c>
      <c r="Y30" s="63"/>
      <c r="Z30" s="63"/>
      <c r="AA30" s="63"/>
      <c r="AB30" s="64"/>
      <c r="AC30" s="65" t="s">
        <v>333</v>
      </c>
    </row>
    <row r="31" spans="1:29" ht="15.6" customHeight="1" x14ac:dyDescent="0.2">
      <c r="A31" s="15">
        <v>31</v>
      </c>
      <c r="B31" s="15" t="s">
        <v>297</v>
      </c>
      <c r="C31" s="15"/>
      <c r="D31" s="70">
        <v>38.927399999999999</v>
      </c>
      <c r="E31" s="70">
        <v>-77.413399999999996</v>
      </c>
      <c r="F31" s="43"/>
      <c r="G31" s="15"/>
      <c r="H31" s="15"/>
      <c r="I31" s="15">
        <v>5</v>
      </c>
      <c r="J31" s="15"/>
      <c r="K31" s="15"/>
      <c r="L31" s="15"/>
      <c r="M31" s="15"/>
      <c r="N31" s="15"/>
      <c r="O31" s="15"/>
      <c r="P31" s="15">
        <v>6</v>
      </c>
      <c r="Q31" s="22"/>
      <c r="R31" s="22"/>
      <c r="S31" s="15"/>
      <c r="T31" s="15"/>
      <c r="U31" s="44"/>
      <c r="V31" s="43">
        <v>5</v>
      </c>
      <c r="W31" s="15">
        <f t="shared" si="7"/>
        <v>6</v>
      </c>
      <c r="X31" s="15">
        <f t="shared" si="7"/>
        <v>6</v>
      </c>
      <c r="Y31" s="15">
        <f t="shared" ref="Y31:AB32" si="8">AVERAGE(L31:R31)</f>
        <v>6</v>
      </c>
      <c r="Z31" s="15">
        <f t="shared" si="8"/>
        <v>6</v>
      </c>
      <c r="AA31" s="15">
        <f t="shared" si="8"/>
        <v>6</v>
      </c>
      <c r="AB31" s="44">
        <f t="shared" si="8"/>
        <v>6</v>
      </c>
      <c r="AC31" s="65"/>
    </row>
    <row r="32" spans="1:29" ht="15.6" customHeight="1" x14ac:dyDescent="0.2">
      <c r="A32" s="15">
        <v>32</v>
      </c>
      <c r="B32" s="15" t="s">
        <v>298</v>
      </c>
      <c r="C32" s="15"/>
      <c r="D32" s="70">
        <v>38.9392</v>
      </c>
      <c r="E32" s="70">
        <v>-77.405900000000003</v>
      </c>
      <c r="F32" s="43">
        <v>2.75</v>
      </c>
      <c r="G32" s="15">
        <v>3.75</v>
      </c>
      <c r="H32" s="15">
        <v>2</v>
      </c>
      <c r="I32" s="15">
        <v>3.75</v>
      </c>
      <c r="J32" s="15"/>
      <c r="K32" s="15">
        <v>3</v>
      </c>
      <c r="L32" s="15"/>
      <c r="M32" s="15"/>
      <c r="N32" s="15"/>
      <c r="O32" s="15"/>
      <c r="P32" s="15">
        <v>5.25</v>
      </c>
      <c r="Q32" s="22"/>
      <c r="R32" s="22"/>
      <c r="S32" s="15"/>
      <c r="T32" s="15">
        <v>4.666666666666667</v>
      </c>
      <c r="U32" s="44"/>
      <c r="V32" s="43">
        <v>3.375</v>
      </c>
      <c r="W32" s="15">
        <f t="shared" si="7"/>
        <v>4.125</v>
      </c>
      <c r="X32" s="15">
        <f t="shared" si="7"/>
        <v>4.125</v>
      </c>
      <c r="Y32" s="15">
        <f t="shared" si="8"/>
        <v>5.25</v>
      </c>
      <c r="Z32" s="15">
        <f t="shared" si="8"/>
        <v>5.25</v>
      </c>
      <c r="AA32" s="15">
        <f t="shared" si="8"/>
        <v>4.9583333333333339</v>
      </c>
      <c r="AB32" s="44">
        <f t="shared" si="8"/>
        <v>4.9583333333333339</v>
      </c>
      <c r="AC32" s="65"/>
    </row>
    <row r="33" spans="1:29" ht="15.6" customHeight="1" x14ac:dyDescent="0.2">
      <c r="A33" s="15">
        <v>33</v>
      </c>
      <c r="B33" s="15" t="s">
        <v>299</v>
      </c>
      <c r="C33" s="15"/>
      <c r="D33" s="70">
        <v>38.965560000000004</v>
      </c>
      <c r="E33" s="70">
        <v>-77.655559999999994</v>
      </c>
      <c r="F33" s="43"/>
      <c r="G33" s="15"/>
      <c r="H33" s="15"/>
      <c r="I33" s="15"/>
      <c r="J33" s="15"/>
      <c r="K33" s="15"/>
      <c r="L33" s="15">
        <v>12</v>
      </c>
      <c r="M33" s="15">
        <v>9</v>
      </c>
      <c r="N33" s="15"/>
      <c r="O33" s="15"/>
      <c r="P33" s="15"/>
      <c r="Q33" s="22"/>
      <c r="R33" s="22"/>
      <c r="S33" s="15"/>
      <c r="T33" s="15"/>
      <c r="U33" s="44"/>
      <c r="V33" s="43">
        <v>10.5</v>
      </c>
      <c r="W33" s="15">
        <f t="shared" si="7"/>
        <v>10.5</v>
      </c>
      <c r="X33" s="15">
        <f t="shared" si="7"/>
        <v>10.5</v>
      </c>
      <c r="Y33" s="15">
        <f t="shared" ref="Y33:Z37" si="9">AVERAGE(L33:R33)</f>
        <v>10.5</v>
      </c>
      <c r="Z33" s="15">
        <f t="shared" si="9"/>
        <v>9</v>
      </c>
      <c r="AA33" s="63"/>
      <c r="AB33" s="64"/>
      <c r="AC33" s="65"/>
    </row>
    <row r="34" spans="1:29" ht="15.6" customHeight="1" x14ac:dyDescent="0.2">
      <c r="A34" s="15">
        <v>34</v>
      </c>
      <c r="B34" s="15" t="s">
        <v>300</v>
      </c>
      <c r="C34" s="15" t="s">
        <v>211</v>
      </c>
      <c r="D34" s="70">
        <v>39.030833000000001</v>
      </c>
      <c r="E34" s="70">
        <v>-77.870277999999999</v>
      </c>
      <c r="F34" s="43">
        <v>7.25</v>
      </c>
      <c r="G34" s="15"/>
      <c r="H34" s="15">
        <v>10.5</v>
      </c>
      <c r="I34" s="15">
        <v>7</v>
      </c>
      <c r="J34" s="15"/>
      <c r="K34" s="15"/>
      <c r="L34" s="15">
        <v>12</v>
      </c>
      <c r="M34" s="15">
        <v>10.666666666699999</v>
      </c>
      <c r="N34" s="15">
        <v>11.5</v>
      </c>
      <c r="O34" s="15">
        <v>9</v>
      </c>
      <c r="P34" s="15">
        <v>9.5</v>
      </c>
      <c r="Q34" s="22">
        <v>7</v>
      </c>
      <c r="R34" s="22"/>
      <c r="S34" s="15">
        <v>7</v>
      </c>
      <c r="T34" s="15">
        <v>9</v>
      </c>
      <c r="U34" s="44">
        <v>12</v>
      </c>
      <c r="V34" s="43">
        <v>10.0333333333</v>
      </c>
      <c r="W34" s="15">
        <f t="shared" si="7"/>
        <v>10.53333333334</v>
      </c>
      <c r="X34" s="15">
        <f t="shared" si="7"/>
        <v>9.9444444444499993</v>
      </c>
      <c r="Y34" s="15">
        <f t="shared" si="9"/>
        <v>9.9444444444499993</v>
      </c>
      <c r="Z34" s="15">
        <f t="shared" si="9"/>
        <v>9.1111111111166654</v>
      </c>
      <c r="AA34" s="15">
        <f t="shared" ref="AA34:AB37" si="10">AVERAGE(N34:T34)</f>
        <v>8.8333333333333339</v>
      </c>
      <c r="AB34" s="44">
        <f t="shared" si="10"/>
        <v>8.9166666666666661</v>
      </c>
      <c r="AC34" s="65"/>
    </row>
    <row r="35" spans="1:29" ht="15.6" customHeight="1" x14ac:dyDescent="0.2">
      <c r="A35" s="15">
        <v>35</v>
      </c>
      <c r="B35" s="15" t="s">
        <v>301</v>
      </c>
      <c r="C35" s="15"/>
      <c r="D35" s="70">
        <v>39.053361109999997</v>
      </c>
      <c r="E35" s="70">
        <v>-77.87344444</v>
      </c>
      <c r="F35" s="43"/>
      <c r="G35" s="15"/>
      <c r="H35" s="15"/>
      <c r="I35" s="15"/>
      <c r="J35" s="15"/>
      <c r="K35" s="15"/>
      <c r="L35" s="15"/>
      <c r="M35" s="15">
        <v>9.5</v>
      </c>
      <c r="N35" s="15">
        <v>8</v>
      </c>
      <c r="O35" s="15"/>
      <c r="P35" s="15">
        <v>10.5</v>
      </c>
      <c r="Q35" s="22">
        <v>10</v>
      </c>
      <c r="R35" s="22"/>
      <c r="S35" s="15"/>
      <c r="T35" s="15"/>
      <c r="U35" s="44"/>
      <c r="V35" s="43">
        <v>8.75</v>
      </c>
      <c r="W35" s="15">
        <f t="shared" si="7"/>
        <v>9.3333333333333339</v>
      </c>
      <c r="X35" s="15">
        <f t="shared" si="7"/>
        <v>9.5</v>
      </c>
      <c r="Y35" s="15">
        <f t="shared" si="9"/>
        <v>9.5</v>
      </c>
      <c r="Z35" s="15">
        <f t="shared" si="9"/>
        <v>9.5</v>
      </c>
      <c r="AA35" s="15">
        <f t="shared" si="10"/>
        <v>9.5</v>
      </c>
      <c r="AB35" s="44">
        <f t="shared" si="10"/>
        <v>10.25</v>
      </c>
      <c r="AC35" s="65"/>
    </row>
    <row r="36" spans="1:29" ht="15.6" customHeight="1" x14ac:dyDescent="0.2">
      <c r="A36" s="15">
        <v>36</v>
      </c>
      <c r="B36" s="15" t="s">
        <v>302</v>
      </c>
      <c r="C36" s="15"/>
      <c r="D36" s="70">
        <v>39.174821999999999</v>
      </c>
      <c r="E36" s="70">
        <v>-77.529893999999999</v>
      </c>
      <c r="F36" s="43"/>
      <c r="G36" s="15"/>
      <c r="H36" s="15"/>
      <c r="I36" s="15"/>
      <c r="J36" s="15"/>
      <c r="K36" s="15"/>
      <c r="L36" s="15">
        <v>9</v>
      </c>
      <c r="M36" s="15"/>
      <c r="N36" s="15"/>
      <c r="O36" s="15"/>
      <c r="P36" s="15">
        <v>10</v>
      </c>
      <c r="Q36" s="22"/>
      <c r="R36" s="22"/>
      <c r="S36" s="15"/>
      <c r="T36" s="15"/>
      <c r="U36" s="44"/>
      <c r="V36" s="43">
        <v>9</v>
      </c>
      <c r="W36" s="15">
        <f t="shared" si="7"/>
        <v>9.5</v>
      </c>
      <c r="X36" s="15">
        <f t="shared" si="7"/>
        <v>9.5</v>
      </c>
      <c r="Y36" s="15">
        <f t="shared" si="9"/>
        <v>9.5</v>
      </c>
      <c r="Z36" s="15">
        <f t="shared" si="9"/>
        <v>10</v>
      </c>
      <c r="AA36" s="15">
        <f t="shared" si="10"/>
        <v>10</v>
      </c>
      <c r="AB36" s="44">
        <f t="shared" si="10"/>
        <v>10</v>
      </c>
      <c r="AC36" s="65"/>
    </row>
    <row r="37" spans="1:29" ht="15.6" customHeight="1" x14ac:dyDescent="0.2">
      <c r="A37" s="15">
        <v>37</v>
      </c>
      <c r="B37" s="15" t="s">
        <v>941</v>
      </c>
      <c r="C37" s="15" t="s">
        <v>367</v>
      </c>
      <c r="D37" s="70">
        <v>38.975580999999998</v>
      </c>
      <c r="E37" s="70">
        <v>-77.651139000000001</v>
      </c>
      <c r="F37" s="43"/>
      <c r="G37" s="15"/>
      <c r="H37" s="15"/>
      <c r="I37" s="15"/>
      <c r="J37" s="15"/>
      <c r="K37" s="15"/>
      <c r="L37" s="15">
        <v>9</v>
      </c>
      <c r="M37" s="15"/>
      <c r="N37" s="15"/>
      <c r="O37" s="15">
        <v>11</v>
      </c>
      <c r="P37" s="15">
        <v>11</v>
      </c>
      <c r="Q37" s="22">
        <v>9.5</v>
      </c>
      <c r="R37" s="22"/>
      <c r="S37" s="15">
        <v>8</v>
      </c>
      <c r="T37" s="15">
        <v>11.333333333333334</v>
      </c>
      <c r="U37" s="44">
        <v>10</v>
      </c>
      <c r="V37" s="43">
        <v>10</v>
      </c>
      <c r="W37" s="15">
        <f t="shared" si="7"/>
        <v>10.333333333333334</v>
      </c>
      <c r="X37" s="15">
        <f t="shared" si="7"/>
        <v>10.125</v>
      </c>
      <c r="Y37" s="15">
        <f t="shared" si="9"/>
        <v>10.125</v>
      </c>
      <c r="Z37" s="15">
        <f t="shared" si="9"/>
        <v>9.875</v>
      </c>
      <c r="AA37" s="15">
        <f t="shared" si="10"/>
        <v>10.166666666666668</v>
      </c>
      <c r="AB37" s="44">
        <f t="shared" si="10"/>
        <v>10.138888888888889</v>
      </c>
      <c r="AC37" s="65"/>
    </row>
    <row r="38" spans="1:29" ht="15.6" customHeight="1" x14ac:dyDescent="0.2">
      <c r="A38" s="15">
        <v>38</v>
      </c>
      <c r="B38" s="15" t="s">
        <v>303</v>
      </c>
      <c r="C38" s="15"/>
      <c r="D38" s="70">
        <v>38.932220000000001</v>
      </c>
      <c r="E38" s="70">
        <v>-77.737219999999994</v>
      </c>
      <c r="F38" s="43">
        <v>8.5</v>
      </c>
      <c r="G38" s="15"/>
      <c r="H38" s="15">
        <v>9</v>
      </c>
      <c r="I38" s="15">
        <v>10</v>
      </c>
      <c r="J38" s="15"/>
      <c r="K38" s="15"/>
      <c r="L38" s="15"/>
      <c r="M38" s="15"/>
      <c r="N38" s="15"/>
      <c r="O38" s="15"/>
      <c r="P38" s="15"/>
      <c r="Q38" s="22"/>
      <c r="R38" s="22"/>
      <c r="S38" s="15"/>
      <c r="T38" s="15"/>
      <c r="U38" s="44"/>
      <c r="V38" s="43">
        <v>10</v>
      </c>
      <c r="W38" s="63"/>
      <c r="X38" s="63"/>
      <c r="Y38" s="63"/>
      <c r="Z38" s="63"/>
      <c r="AA38" s="63"/>
      <c r="AB38" s="64"/>
      <c r="AC38" s="65" t="s">
        <v>932</v>
      </c>
    </row>
    <row r="39" spans="1:29" ht="15.6" customHeight="1" x14ac:dyDescent="0.2">
      <c r="A39" s="15">
        <v>39</v>
      </c>
      <c r="B39" s="15" t="s">
        <v>304</v>
      </c>
      <c r="C39" s="15"/>
      <c r="D39" s="70">
        <v>38.880589000000001</v>
      </c>
      <c r="E39" s="70">
        <v>-77.765158999999997</v>
      </c>
      <c r="F39" s="43"/>
      <c r="G39" s="15"/>
      <c r="H39" s="15"/>
      <c r="I39" s="15"/>
      <c r="J39" s="15"/>
      <c r="K39" s="15">
        <v>11</v>
      </c>
      <c r="L39" s="15">
        <v>9</v>
      </c>
      <c r="M39" s="15"/>
      <c r="N39" s="15"/>
      <c r="O39" s="15"/>
      <c r="P39" s="15"/>
      <c r="Q39" s="22"/>
      <c r="R39" s="22"/>
      <c r="S39" s="15"/>
      <c r="T39" s="15"/>
      <c r="U39" s="44"/>
      <c r="V39" s="43">
        <v>10</v>
      </c>
      <c r="W39" s="15">
        <f t="shared" ref="W39:Y40" si="11">AVERAGE(J39:P39)</f>
        <v>10</v>
      </c>
      <c r="X39" s="15">
        <f t="shared" si="11"/>
        <v>10</v>
      </c>
      <c r="Y39" s="15">
        <f t="shared" si="11"/>
        <v>9</v>
      </c>
      <c r="Z39" s="63"/>
      <c r="AA39" s="63"/>
      <c r="AB39" s="64"/>
      <c r="AC39" s="65"/>
    </row>
    <row r="40" spans="1:29" ht="15.6" customHeight="1" x14ac:dyDescent="0.2">
      <c r="A40" s="15">
        <v>40</v>
      </c>
      <c r="B40" s="15" t="s">
        <v>305</v>
      </c>
      <c r="C40" s="15"/>
      <c r="D40" s="70">
        <v>39.241667</v>
      </c>
      <c r="E40" s="70">
        <v>-77.673333</v>
      </c>
      <c r="F40" s="43">
        <v>11</v>
      </c>
      <c r="G40" s="15">
        <v>8</v>
      </c>
      <c r="H40" s="15"/>
      <c r="I40" s="15"/>
      <c r="J40" s="15">
        <v>11</v>
      </c>
      <c r="K40" s="15">
        <v>11</v>
      </c>
      <c r="L40" s="15"/>
      <c r="M40" s="15">
        <v>10</v>
      </c>
      <c r="N40" s="15"/>
      <c r="O40" s="15">
        <v>9</v>
      </c>
      <c r="P40" s="15"/>
      <c r="Q40" s="22"/>
      <c r="R40" s="22"/>
      <c r="S40" s="15"/>
      <c r="T40" s="15"/>
      <c r="U40" s="44"/>
      <c r="V40" s="43">
        <v>10.25</v>
      </c>
      <c r="W40" s="15">
        <f t="shared" si="11"/>
        <v>10.25</v>
      </c>
      <c r="X40" s="15">
        <f t="shared" si="11"/>
        <v>10</v>
      </c>
      <c r="Y40" s="15">
        <f t="shared" si="11"/>
        <v>9.5</v>
      </c>
      <c r="Z40" s="15">
        <f>AVERAGE(M40:S40)</f>
        <v>9.5</v>
      </c>
      <c r="AA40" s="15">
        <f>AVERAGE(N40:T40)</f>
        <v>9</v>
      </c>
      <c r="AB40" s="44">
        <f>AVERAGE(O40:U40)</f>
        <v>9</v>
      </c>
      <c r="AC40" s="65"/>
    </row>
    <row r="41" spans="1:29" ht="15.6" customHeight="1" x14ac:dyDescent="0.2">
      <c r="A41" s="15">
        <v>41</v>
      </c>
      <c r="B41" s="15" t="s">
        <v>306</v>
      </c>
      <c r="C41" s="15"/>
      <c r="D41" s="70">
        <v>39.053888999999998</v>
      </c>
      <c r="E41" s="70">
        <v>-77.751943999999995</v>
      </c>
      <c r="F41" s="43"/>
      <c r="G41" s="15"/>
      <c r="H41" s="15"/>
      <c r="I41" s="15"/>
      <c r="J41" s="15"/>
      <c r="K41" s="15">
        <v>12</v>
      </c>
      <c r="L41" s="15"/>
      <c r="M41" s="15"/>
      <c r="N41" s="15"/>
      <c r="O41" s="15"/>
      <c r="P41" s="15"/>
      <c r="Q41" s="22"/>
      <c r="R41" s="22"/>
      <c r="S41" s="15"/>
      <c r="T41" s="15"/>
      <c r="U41" s="44"/>
      <c r="V41" s="43">
        <v>12</v>
      </c>
      <c r="W41" s="15">
        <f>AVERAGE(J41:P41)</f>
        <v>12</v>
      </c>
      <c r="X41" s="15">
        <f>AVERAGE(K41:Q41)</f>
        <v>12</v>
      </c>
      <c r="Y41" s="63"/>
      <c r="Z41" s="63"/>
      <c r="AA41" s="63"/>
      <c r="AB41" s="64"/>
      <c r="AC41" s="65" t="s">
        <v>333</v>
      </c>
    </row>
    <row r="42" spans="1:29" ht="15.6" customHeight="1" x14ac:dyDescent="0.2">
      <c r="A42" s="15">
        <v>42</v>
      </c>
      <c r="B42" s="15" t="s">
        <v>307</v>
      </c>
      <c r="C42" s="15"/>
      <c r="D42" s="70">
        <v>38.959561999999998</v>
      </c>
      <c r="E42" s="70">
        <v>-77.544730000000001</v>
      </c>
      <c r="F42" s="43"/>
      <c r="G42" s="15"/>
      <c r="H42" s="15">
        <v>7</v>
      </c>
      <c r="I42" s="15"/>
      <c r="J42" s="15"/>
      <c r="K42" s="15"/>
      <c r="L42" s="15"/>
      <c r="M42" s="15"/>
      <c r="N42" s="15"/>
      <c r="O42" s="15"/>
      <c r="P42" s="15"/>
      <c r="Q42" s="22"/>
      <c r="R42" s="22"/>
      <c r="S42" s="15"/>
      <c r="T42" s="15"/>
      <c r="U42" s="44"/>
      <c r="V42" s="66"/>
      <c r="W42" s="63"/>
      <c r="X42" s="63"/>
      <c r="Y42" s="63"/>
      <c r="Z42" s="63"/>
      <c r="AA42" s="63"/>
      <c r="AB42" s="64"/>
      <c r="AC42" s="65" t="s">
        <v>934</v>
      </c>
    </row>
    <row r="43" spans="1:29" ht="15.6" customHeight="1" x14ac:dyDescent="0.2">
      <c r="A43" s="15">
        <v>43</v>
      </c>
      <c r="B43" s="15" t="s">
        <v>229</v>
      </c>
      <c r="C43" s="15" t="s">
        <v>230</v>
      </c>
      <c r="D43" s="70">
        <v>39.092619999999997</v>
      </c>
      <c r="E43" s="70">
        <v>-77.715689999999995</v>
      </c>
      <c r="F43" s="43"/>
      <c r="G43" s="15"/>
      <c r="H43" s="15"/>
      <c r="I43" s="15"/>
      <c r="J43" s="15"/>
      <c r="K43" s="15"/>
      <c r="L43" s="15"/>
      <c r="M43" s="15">
        <v>9</v>
      </c>
      <c r="N43" s="15">
        <v>11</v>
      </c>
      <c r="O43" s="15"/>
      <c r="P43" s="15">
        <v>8</v>
      </c>
      <c r="Q43" s="22">
        <v>10.5</v>
      </c>
      <c r="R43" s="22">
        <v>10</v>
      </c>
      <c r="S43" s="15">
        <v>10</v>
      </c>
      <c r="T43" s="15"/>
      <c r="U43" s="44"/>
      <c r="V43" s="43">
        <v>10</v>
      </c>
      <c r="W43" s="15">
        <f t="shared" ref="W43:AB44" si="12">AVERAGE(J43:P43)</f>
        <v>9.3333333333333339</v>
      </c>
      <c r="X43" s="15">
        <f t="shared" si="12"/>
        <v>9.625</v>
      </c>
      <c r="Y43" s="15">
        <f t="shared" si="12"/>
        <v>9.6999999999999993</v>
      </c>
      <c r="Z43" s="15">
        <f t="shared" si="12"/>
        <v>9.75</v>
      </c>
      <c r="AA43" s="15">
        <f t="shared" si="12"/>
        <v>9.9</v>
      </c>
      <c r="AB43" s="44">
        <f t="shared" si="12"/>
        <v>9.625</v>
      </c>
      <c r="AC43" s="65"/>
    </row>
    <row r="44" spans="1:29" ht="15.6" customHeight="1" x14ac:dyDescent="0.2">
      <c r="A44" s="15">
        <v>44</v>
      </c>
      <c r="B44" s="15" t="s">
        <v>188</v>
      </c>
      <c r="C44" s="15" t="s">
        <v>189</v>
      </c>
      <c r="D44" s="70">
        <v>39.109279999999998</v>
      </c>
      <c r="E44" s="70">
        <v>-77.736919999999998</v>
      </c>
      <c r="F44" s="43"/>
      <c r="G44" s="15"/>
      <c r="H44" s="15"/>
      <c r="I44" s="15"/>
      <c r="J44" s="15"/>
      <c r="K44" s="15"/>
      <c r="L44" s="15"/>
      <c r="M44" s="15">
        <v>11</v>
      </c>
      <c r="N44" s="15">
        <v>11</v>
      </c>
      <c r="O44" s="15">
        <v>11.5</v>
      </c>
      <c r="P44" s="15">
        <v>10.333333333333334</v>
      </c>
      <c r="Q44" s="22">
        <v>11.5</v>
      </c>
      <c r="R44" s="22">
        <v>9</v>
      </c>
      <c r="S44" s="15">
        <v>9</v>
      </c>
      <c r="T44" s="15">
        <v>10</v>
      </c>
      <c r="U44" s="44"/>
      <c r="V44" s="43">
        <v>11.166666666699999</v>
      </c>
      <c r="W44" s="15">
        <f t="shared" si="12"/>
        <v>10.958333333333334</v>
      </c>
      <c r="X44" s="15">
        <f t="shared" si="12"/>
        <v>11.066666666666666</v>
      </c>
      <c r="Y44" s="15">
        <f t="shared" si="12"/>
        <v>10.722222222222223</v>
      </c>
      <c r="Z44" s="15">
        <f t="shared" si="12"/>
        <v>10.476190476190478</v>
      </c>
      <c r="AA44" s="15">
        <f t="shared" si="12"/>
        <v>10.333333333333334</v>
      </c>
      <c r="AB44" s="44">
        <f t="shared" si="12"/>
        <v>10.222222222222223</v>
      </c>
      <c r="AC44" s="65"/>
    </row>
    <row r="45" spans="1:29" ht="15.6" customHeight="1" x14ac:dyDescent="0.2">
      <c r="A45" s="15">
        <v>45</v>
      </c>
      <c r="B45" s="15" t="s">
        <v>187</v>
      </c>
      <c r="C45" s="15"/>
      <c r="D45" s="70">
        <v>39.116689999999998</v>
      </c>
      <c r="E45" s="70">
        <v>-77.750079999999997</v>
      </c>
      <c r="F45" s="43"/>
      <c r="G45" s="15"/>
      <c r="H45" s="15"/>
      <c r="I45" s="15"/>
      <c r="J45" s="15"/>
      <c r="K45" s="15"/>
      <c r="L45" s="15"/>
      <c r="M45" s="15">
        <v>6</v>
      </c>
      <c r="N45" s="15">
        <v>9.5</v>
      </c>
      <c r="O45" s="15"/>
      <c r="P45" s="15"/>
      <c r="Q45" s="22"/>
      <c r="R45" s="22"/>
      <c r="S45" s="15"/>
      <c r="T45" s="15"/>
      <c r="U45" s="44"/>
      <c r="V45" s="43">
        <v>7.75</v>
      </c>
      <c r="W45" s="15">
        <f t="shared" ref="W45:AA48" si="13">AVERAGE(J45:P45)</f>
        <v>7.75</v>
      </c>
      <c r="X45" s="15">
        <f t="shared" si="13"/>
        <v>7.75</v>
      </c>
      <c r="Y45" s="15">
        <f t="shared" si="13"/>
        <v>7.75</v>
      </c>
      <c r="Z45" s="15">
        <f t="shared" si="13"/>
        <v>7.75</v>
      </c>
      <c r="AA45" s="15">
        <f t="shared" si="13"/>
        <v>9.5</v>
      </c>
      <c r="AB45" s="64"/>
      <c r="AC45" s="65" t="s">
        <v>936</v>
      </c>
    </row>
    <row r="46" spans="1:29" ht="15.6" customHeight="1" x14ac:dyDescent="0.2">
      <c r="A46" s="15">
        <v>46</v>
      </c>
      <c r="B46" s="15" t="s">
        <v>308</v>
      </c>
      <c r="C46" s="15"/>
      <c r="D46" s="70">
        <v>39.118889000000003</v>
      </c>
      <c r="E46" s="70">
        <v>-77.752499999999998</v>
      </c>
      <c r="F46" s="43"/>
      <c r="G46" s="15"/>
      <c r="H46" s="15"/>
      <c r="I46" s="15"/>
      <c r="J46" s="15"/>
      <c r="K46" s="15"/>
      <c r="L46" s="15"/>
      <c r="M46" s="15"/>
      <c r="N46" s="15">
        <v>9.33</v>
      </c>
      <c r="O46" s="15">
        <v>10</v>
      </c>
      <c r="P46" s="15"/>
      <c r="Q46" s="22"/>
      <c r="R46" s="22"/>
      <c r="S46" s="15"/>
      <c r="T46" s="15"/>
      <c r="U46" s="44"/>
      <c r="V46" s="43">
        <v>9.6649999999999991</v>
      </c>
      <c r="W46" s="15">
        <f t="shared" si="13"/>
        <v>9.6649999999999991</v>
      </c>
      <c r="X46" s="15">
        <f t="shared" si="13"/>
        <v>9.6649999999999991</v>
      </c>
      <c r="Y46" s="15">
        <f t="shared" si="13"/>
        <v>9.6649999999999991</v>
      </c>
      <c r="Z46" s="15">
        <f t="shared" si="13"/>
        <v>9.6649999999999991</v>
      </c>
      <c r="AA46" s="15">
        <f t="shared" si="13"/>
        <v>9.6649999999999991</v>
      </c>
      <c r="AB46" s="44">
        <f>AVERAGE(O46:U46)</f>
        <v>10</v>
      </c>
      <c r="AC46" s="65"/>
    </row>
    <row r="47" spans="1:29" ht="15.6" customHeight="1" x14ac:dyDescent="0.2">
      <c r="A47" s="15">
        <v>48</v>
      </c>
      <c r="B47" s="15" t="s">
        <v>310</v>
      </c>
      <c r="C47" s="15"/>
      <c r="D47" s="70">
        <v>39.288153299999998</v>
      </c>
      <c r="E47" s="70">
        <v>-77.736133699999996</v>
      </c>
      <c r="F47" s="43"/>
      <c r="G47" s="15">
        <v>9</v>
      </c>
      <c r="H47" s="15">
        <v>9</v>
      </c>
      <c r="I47" s="15"/>
      <c r="J47" s="15"/>
      <c r="K47" s="15"/>
      <c r="L47" s="15"/>
      <c r="M47" s="15"/>
      <c r="N47" s="15">
        <v>12</v>
      </c>
      <c r="O47" s="15"/>
      <c r="P47" s="15"/>
      <c r="Q47" s="22"/>
      <c r="R47" s="22"/>
      <c r="S47" s="15"/>
      <c r="T47" s="15"/>
      <c r="U47" s="44">
        <v>10</v>
      </c>
      <c r="V47" s="43">
        <v>12</v>
      </c>
      <c r="W47" s="15">
        <f t="shared" si="13"/>
        <v>12</v>
      </c>
      <c r="X47" s="15">
        <f t="shared" si="13"/>
        <v>12</v>
      </c>
      <c r="Y47" s="15">
        <f t="shared" si="13"/>
        <v>12</v>
      </c>
      <c r="Z47" s="15">
        <f t="shared" si="13"/>
        <v>12</v>
      </c>
      <c r="AA47" s="15">
        <f t="shared" si="13"/>
        <v>12</v>
      </c>
      <c r="AB47" s="44">
        <f>AVERAGE(O47:U47)</f>
        <v>10</v>
      </c>
      <c r="AC47" s="65"/>
    </row>
    <row r="48" spans="1:29" ht="15.6" customHeight="1" x14ac:dyDescent="0.2">
      <c r="A48" s="15">
        <v>49</v>
      </c>
      <c r="B48" s="15" t="s">
        <v>311</v>
      </c>
      <c r="C48" s="15"/>
      <c r="D48" s="70">
        <v>39.190199999999997</v>
      </c>
      <c r="E48" s="70">
        <v>-77.614900000000006</v>
      </c>
      <c r="F48" s="43">
        <v>7.5</v>
      </c>
      <c r="G48" s="15">
        <v>8.5</v>
      </c>
      <c r="H48" s="15">
        <v>8</v>
      </c>
      <c r="I48" s="15"/>
      <c r="J48" s="15">
        <v>10</v>
      </c>
      <c r="K48" s="15"/>
      <c r="L48" s="15"/>
      <c r="M48" s="15">
        <v>8.5</v>
      </c>
      <c r="N48" s="15">
        <v>12</v>
      </c>
      <c r="O48" s="15"/>
      <c r="P48" s="15">
        <v>8</v>
      </c>
      <c r="Q48" s="22">
        <v>11</v>
      </c>
      <c r="R48" s="22"/>
      <c r="S48" s="15">
        <v>11</v>
      </c>
      <c r="T48" s="15">
        <v>8.5</v>
      </c>
      <c r="U48" s="44">
        <v>9.5</v>
      </c>
      <c r="V48" s="43">
        <v>10.166666666699999</v>
      </c>
      <c r="W48" s="15">
        <f t="shared" si="13"/>
        <v>9.625</v>
      </c>
      <c r="X48" s="15">
        <f t="shared" si="13"/>
        <v>9.875</v>
      </c>
      <c r="Y48" s="15">
        <f t="shared" si="13"/>
        <v>9.875</v>
      </c>
      <c r="Z48" s="15">
        <f t="shared" si="13"/>
        <v>10.1</v>
      </c>
      <c r="AA48" s="15">
        <f t="shared" si="13"/>
        <v>10.1</v>
      </c>
      <c r="AB48" s="44">
        <f>AVERAGE(O48:U48)</f>
        <v>9.6</v>
      </c>
      <c r="AC48" s="65"/>
    </row>
    <row r="49" spans="1:29" ht="15.6" customHeight="1" x14ac:dyDescent="0.2">
      <c r="A49" s="15">
        <v>50</v>
      </c>
      <c r="B49" s="15" t="s">
        <v>312</v>
      </c>
      <c r="C49" s="15"/>
      <c r="D49" s="70">
        <v>39.141666999999998</v>
      </c>
      <c r="E49" s="70">
        <v>-77.716110999999998</v>
      </c>
      <c r="F49" s="43"/>
      <c r="G49" s="15"/>
      <c r="H49" s="15"/>
      <c r="I49" s="15"/>
      <c r="J49" s="15">
        <v>8</v>
      </c>
      <c r="K49" s="15"/>
      <c r="L49" s="15"/>
      <c r="M49" s="15"/>
      <c r="N49" s="15"/>
      <c r="O49" s="15"/>
      <c r="P49" s="15"/>
      <c r="Q49" s="22"/>
      <c r="R49" s="22"/>
      <c r="S49" s="15"/>
      <c r="T49" s="15"/>
      <c r="U49" s="44"/>
      <c r="V49" s="43">
        <v>8</v>
      </c>
      <c r="W49" s="15">
        <f>AVERAGE(J49:P49)</f>
        <v>8</v>
      </c>
      <c r="X49" s="63"/>
      <c r="Y49" s="63"/>
      <c r="Z49" s="63"/>
      <c r="AA49" s="63"/>
      <c r="AB49" s="64"/>
      <c r="AC49" s="65" t="s">
        <v>938</v>
      </c>
    </row>
    <row r="50" spans="1:29" ht="15.6" customHeight="1" x14ac:dyDescent="0.2">
      <c r="A50" s="15">
        <v>51</v>
      </c>
      <c r="B50" s="15" t="s">
        <v>313</v>
      </c>
      <c r="C50" s="15"/>
      <c r="D50" s="70">
        <v>38.959200000000003</v>
      </c>
      <c r="E50" s="70">
        <v>-77.371399999999994</v>
      </c>
      <c r="F50" s="43">
        <v>6</v>
      </c>
      <c r="G50" s="15">
        <v>5</v>
      </c>
      <c r="H50" s="15">
        <v>6</v>
      </c>
      <c r="I50" s="15">
        <v>4.75</v>
      </c>
      <c r="J50" s="15"/>
      <c r="K50" s="15">
        <v>4.6666666666700003</v>
      </c>
      <c r="L50" s="15">
        <v>4</v>
      </c>
      <c r="M50" s="15">
        <v>4.6666666666700003</v>
      </c>
      <c r="N50" s="15">
        <v>5.5</v>
      </c>
      <c r="O50" s="15">
        <v>4.6666666666700003</v>
      </c>
      <c r="P50" s="15">
        <v>5.25</v>
      </c>
      <c r="Q50" s="22">
        <v>5.666666666666667</v>
      </c>
      <c r="R50" s="22">
        <v>6.5</v>
      </c>
      <c r="S50" s="15">
        <v>7</v>
      </c>
      <c r="T50" s="15">
        <v>5</v>
      </c>
      <c r="U50" s="44">
        <v>8</v>
      </c>
      <c r="V50" s="43">
        <v>4.7083333333299997</v>
      </c>
      <c r="W50" s="15">
        <f>AVERAGE(J50:P50)</f>
        <v>4.7916666666683332</v>
      </c>
      <c r="X50" s="15">
        <f t="shared" ref="X50:AB53" si="14">AVERAGE(K50:Q50)</f>
        <v>4.9166666666680952</v>
      </c>
      <c r="Y50" s="15">
        <f t="shared" si="14"/>
        <v>5.178571428572381</v>
      </c>
      <c r="Z50" s="15">
        <f t="shared" si="14"/>
        <v>5.6071428571438089</v>
      </c>
      <c r="AA50" s="15">
        <f t="shared" si="14"/>
        <v>5.6547619047623812</v>
      </c>
      <c r="AB50" s="44">
        <f t="shared" si="14"/>
        <v>6.0119047619052379</v>
      </c>
      <c r="AC50" s="65"/>
    </row>
    <row r="51" spans="1:29" ht="15.6" customHeight="1" x14ac:dyDescent="0.2">
      <c r="A51" s="15">
        <v>52</v>
      </c>
      <c r="B51" s="15" t="s">
        <v>314</v>
      </c>
      <c r="C51" s="15"/>
      <c r="D51" s="70">
        <v>39.005470000000003</v>
      </c>
      <c r="E51" s="70">
        <v>-77.372478999999998</v>
      </c>
      <c r="F51" s="43"/>
      <c r="G51" s="15"/>
      <c r="H51" s="15"/>
      <c r="I51" s="15">
        <v>5</v>
      </c>
      <c r="J51" s="15">
        <v>6</v>
      </c>
      <c r="K51" s="15"/>
      <c r="L51" s="15"/>
      <c r="M51" s="15"/>
      <c r="N51" s="15"/>
      <c r="O51" s="15"/>
      <c r="P51" s="15">
        <v>4</v>
      </c>
      <c r="Q51" s="22"/>
      <c r="R51" s="22"/>
      <c r="S51" s="15">
        <v>5</v>
      </c>
      <c r="T51" s="15">
        <v>7</v>
      </c>
      <c r="U51" s="44">
        <v>5.5</v>
      </c>
      <c r="V51" s="43">
        <v>5.5</v>
      </c>
      <c r="W51" s="15">
        <f>AVERAGE(J51:P51)</f>
        <v>5</v>
      </c>
      <c r="X51" s="15">
        <f t="shared" si="14"/>
        <v>4</v>
      </c>
      <c r="Y51" s="15">
        <f t="shared" si="14"/>
        <v>4</v>
      </c>
      <c r="Z51" s="15">
        <f t="shared" si="14"/>
        <v>4.5</v>
      </c>
      <c r="AA51" s="15">
        <f t="shared" si="14"/>
        <v>5.333333333333333</v>
      </c>
      <c r="AB51" s="44">
        <f t="shared" si="14"/>
        <v>5.375</v>
      </c>
      <c r="AC51" s="65"/>
    </row>
    <row r="52" spans="1:29" ht="15.6" customHeight="1" x14ac:dyDescent="0.2">
      <c r="A52" s="15">
        <v>53</v>
      </c>
      <c r="B52" s="15" t="s">
        <v>315</v>
      </c>
      <c r="C52" s="15"/>
      <c r="D52" s="70">
        <v>38.9788</v>
      </c>
      <c r="E52" s="70">
        <v>-77.364400000000003</v>
      </c>
      <c r="F52" s="43">
        <v>2.75</v>
      </c>
      <c r="G52" s="15">
        <v>4.6666666666700003</v>
      </c>
      <c r="H52" s="15">
        <v>5.5</v>
      </c>
      <c r="I52" s="15">
        <v>3.5</v>
      </c>
      <c r="J52" s="15"/>
      <c r="K52" s="15">
        <v>6.3333333333299997</v>
      </c>
      <c r="L52" s="15">
        <v>4.25</v>
      </c>
      <c r="M52" s="15">
        <v>5</v>
      </c>
      <c r="N52" s="15">
        <v>3.25</v>
      </c>
      <c r="O52" s="15">
        <v>5</v>
      </c>
      <c r="P52" s="15">
        <v>4</v>
      </c>
      <c r="Q52" s="22">
        <v>4.666666666666667</v>
      </c>
      <c r="R52" s="22"/>
      <c r="S52" s="15">
        <v>4</v>
      </c>
      <c r="T52" s="15">
        <v>4</v>
      </c>
      <c r="U52" s="44"/>
      <c r="V52" s="43">
        <v>4.5555555555599998</v>
      </c>
      <c r="W52" s="15">
        <f>AVERAGE(J52:P52)</f>
        <v>4.6388888888883333</v>
      </c>
      <c r="X52" s="15">
        <f t="shared" si="14"/>
        <v>4.6428571428566672</v>
      </c>
      <c r="Y52" s="15">
        <f t="shared" si="14"/>
        <v>4.3611111111111116</v>
      </c>
      <c r="Z52" s="15">
        <f t="shared" si="14"/>
        <v>4.3194444444444446</v>
      </c>
      <c r="AA52" s="15">
        <f t="shared" si="14"/>
        <v>4.1527777777777777</v>
      </c>
      <c r="AB52" s="44">
        <f t="shared" si="14"/>
        <v>4.3333333333333339</v>
      </c>
      <c r="AC52" s="65"/>
    </row>
    <row r="53" spans="1:29" ht="15.6" customHeight="1" x14ac:dyDescent="0.2">
      <c r="A53" s="15">
        <v>54</v>
      </c>
      <c r="B53" s="15" t="s">
        <v>153</v>
      </c>
      <c r="C53" s="15"/>
      <c r="D53" s="70">
        <v>39.005470000000003</v>
      </c>
      <c r="E53" s="70">
        <v>-77.372478999999998</v>
      </c>
      <c r="F53" s="43"/>
      <c r="G53" s="15"/>
      <c r="H53" s="15"/>
      <c r="I53" s="15"/>
      <c r="J53" s="15">
        <v>6</v>
      </c>
      <c r="K53" s="15">
        <v>5</v>
      </c>
      <c r="L53" s="15"/>
      <c r="M53" s="15">
        <v>6</v>
      </c>
      <c r="N53" s="15">
        <v>4</v>
      </c>
      <c r="O53" s="15">
        <v>3</v>
      </c>
      <c r="P53" s="15"/>
      <c r="Q53" s="22"/>
      <c r="R53" s="22"/>
      <c r="S53" s="15"/>
      <c r="T53" s="15"/>
      <c r="U53" s="44"/>
      <c r="V53" s="43">
        <v>4.8</v>
      </c>
      <c r="W53" s="15">
        <f>AVERAGE(J53:P53)</f>
        <v>4.8</v>
      </c>
      <c r="X53" s="15">
        <f t="shared" si="14"/>
        <v>4.5</v>
      </c>
      <c r="Y53" s="15">
        <f t="shared" si="14"/>
        <v>4.333333333333333</v>
      </c>
      <c r="Z53" s="15">
        <f t="shared" si="14"/>
        <v>4.333333333333333</v>
      </c>
      <c r="AA53" s="15">
        <f t="shared" si="14"/>
        <v>3.5</v>
      </c>
      <c r="AB53" s="44">
        <f t="shared" si="14"/>
        <v>3</v>
      </c>
      <c r="AC53" s="65"/>
    </row>
    <row r="54" spans="1:29" ht="15.6" customHeight="1" x14ac:dyDescent="0.2">
      <c r="A54" s="15">
        <v>55</v>
      </c>
      <c r="B54" s="15" t="s">
        <v>316</v>
      </c>
      <c r="C54" s="15" t="s">
        <v>344</v>
      </c>
      <c r="D54" s="70">
        <v>39.287944000000003</v>
      </c>
      <c r="E54" s="70">
        <v>-77.737975000000006</v>
      </c>
      <c r="F54" s="43">
        <v>11</v>
      </c>
      <c r="G54" s="15">
        <v>11</v>
      </c>
      <c r="H54" s="15">
        <v>7</v>
      </c>
      <c r="I54" s="15"/>
      <c r="J54" s="15"/>
      <c r="K54" s="15"/>
      <c r="L54" s="15"/>
      <c r="M54" s="15"/>
      <c r="N54" s="15"/>
      <c r="O54" s="15"/>
      <c r="P54" s="15"/>
      <c r="Q54" s="22"/>
      <c r="R54" s="22"/>
      <c r="S54" s="15">
        <v>11</v>
      </c>
      <c r="T54" s="15">
        <v>10.5</v>
      </c>
      <c r="U54" s="44">
        <v>8.5</v>
      </c>
      <c r="V54" s="66"/>
      <c r="W54" s="63"/>
      <c r="X54" s="63"/>
      <c r="Y54" s="63"/>
      <c r="Z54" s="15">
        <f>AVERAGE(M54:S54)</f>
        <v>11</v>
      </c>
      <c r="AA54" s="15">
        <f>AVERAGE(N54:T54)</f>
        <v>10.75</v>
      </c>
      <c r="AB54" s="44">
        <f>AVERAGE(O54:U54)</f>
        <v>10</v>
      </c>
      <c r="AC54" s="65" t="s">
        <v>935</v>
      </c>
    </row>
    <row r="55" spans="1:29" ht="15.6" customHeight="1" x14ac:dyDescent="0.2">
      <c r="A55" s="15">
        <v>56</v>
      </c>
      <c r="B55" s="15" t="s">
        <v>317</v>
      </c>
      <c r="C55" s="15"/>
      <c r="D55" s="70">
        <v>39.061388999999998</v>
      </c>
      <c r="E55" s="70">
        <v>-77.540833000000006</v>
      </c>
      <c r="F55" s="43">
        <v>12</v>
      </c>
      <c r="G55" s="15">
        <v>11</v>
      </c>
      <c r="H55" s="15">
        <v>9.5</v>
      </c>
      <c r="I55" s="15">
        <v>9</v>
      </c>
      <c r="J55" s="15"/>
      <c r="K55" s="15"/>
      <c r="L55" s="15"/>
      <c r="M55" s="15"/>
      <c r="N55" s="15"/>
      <c r="O55" s="15"/>
      <c r="P55" s="15"/>
      <c r="Q55" s="22"/>
      <c r="R55" s="22"/>
      <c r="S55" s="15"/>
      <c r="T55" s="15"/>
      <c r="U55" s="44"/>
      <c r="V55" s="43">
        <v>9</v>
      </c>
      <c r="W55" s="63"/>
      <c r="X55" s="63"/>
      <c r="Y55" s="63"/>
      <c r="Z55" s="63"/>
      <c r="AA55" s="63"/>
      <c r="AB55" s="64"/>
      <c r="AC55" s="65" t="s">
        <v>932</v>
      </c>
    </row>
    <row r="56" spans="1:29" ht="15.6" customHeight="1" x14ac:dyDescent="0.2">
      <c r="A56" s="15">
        <v>57</v>
      </c>
      <c r="B56" s="15" t="s">
        <v>318</v>
      </c>
      <c r="C56" s="15"/>
      <c r="D56" s="70">
        <v>39.104999999999997</v>
      </c>
      <c r="E56" s="70">
        <v>-77.560833000000002</v>
      </c>
      <c r="F56" s="43"/>
      <c r="G56" s="15"/>
      <c r="H56" s="15"/>
      <c r="I56" s="15"/>
      <c r="J56" s="15"/>
      <c r="K56" s="15"/>
      <c r="L56" s="15"/>
      <c r="M56" s="15">
        <v>0</v>
      </c>
      <c r="N56" s="15">
        <v>6</v>
      </c>
      <c r="O56" s="15">
        <v>4</v>
      </c>
      <c r="P56" s="15">
        <v>4.5</v>
      </c>
      <c r="Q56" s="22">
        <v>6</v>
      </c>
      <c r="R56" s="22"/>
      <c r="S56" s="15">
        <v>7.5</v>
      </c>
      <c r="T56" s="15">
        <v>6</v>
      </c>
      <c r="U56" s="44"/>
      <c r="V56" s="43">
        <v>5</v>
      </c>
      <c r="W56" s="15">
        <f t="shared" ref="W56:AB56" si="15">AVERAGE(J56:P56)</f>
        <v>3.625</v>
      </c>
      <c r="X56" s="15">
        <f t="shared" si="15"/>
        <v>4.0999999999999996</v>
      </c>
      <c r="Y56" s="15">
        <f t="shared" si="15"/>
        <v>4.0999999999999996</v>
      </c>
      <c r="Z56" s="15">
        <f t="shared" si="15"/>
        <v>4.666666666666667</v>
      </c>
      <c r="AA56" s="15">
        <f t="shared" si="15"/>
        <v>5.666666666666667</v>
      </c>
      <c r="AB56" s="44">
        <f t="shared" si="15"/>
        <v>5.6</v>
      </c>
      <c r="AC56" s="65"/>
    </row>
    <row r="57" spans="1:29" ht="15.6" customHeight="1" x14ac:dyDescent="0.2">
      <c r="A57" s="65" t="s">
        <v>334</v>
      </c>
      <c r="B57" s="15" t="s">
        <v>325</v>
      </c>
      <c r="C57" s="15"/>
      <c r="D57" s="70">
        <v>38.924759999999999</v>
      </c>
      <c r="E57" s="70">
        <v>-77.406595999999993</v>
      </c>
      <c r="F57" s="43"/>
      <c r="G57" s="15"/>
      <c r="H57" s="15"/>
      <c r="I57" s="15"/>
      <c r="J57" s="15"/>
      <c r="K57" s="15"/>
      <c r="L57" s="15"/>
      <c r="M57" s="15"/>
      <c r="N57" s="15"/>
      <c r="O57" s="15"/>
      <c r="P57" s="15"/>
      <c r="Q57" s="22">
        <v>4</v>
      </c>
      <c r="R57" s="22">
        <v>3.5</v>
      </c>
      <c r="S57" s="15">
        <v>3.5</v>
      </c>
      <c r="T57" s="15"/>
      <c r="U57" s="44">
        <v>3</v>
      </c>
      <c r="V57" s="66"/>
      <c r="W57" s="63"/>
      <c r="X57" s="15">
        <f t="shared" ref="X57:AB62" si="16">AVERAGE(K57:Q57)</f>
        <v>4</v>
      </c>
      <c r="Y57" s="15">
        <f t="shared" si="16"/>
        <v>3.75</v>
      </c>
      <c r="Z57" s="15">
        <f t="shared" si="16"/>
        <v>3.6666666666666665</v>
      </c>
      <c r="AA57" s="15">
        <f t="shared" si="16"/>
        <v>3.6666666666666665</v>
      </c>
      <c r="AB57" s="44">
        <f t="shared" si="16"/>
        <v>3.5</v>
      </c>
      <c r="AC57" s="65" t="s">
        <v>334</v>
      </c>
    </row>
    <row r="58" spans="1:29" ht="15.6" customHeight="1" x14ac:dyDescent="0.2">
      <c r="A58" s="65" t="s">
        <v>334</v>
      </c>
      <c r="B58" s="15" t="s">
        <v>329</v>
      </c>
      <c r="C58" s="15" t="s">
        <v>227</v>
      </c>
      <c r="D58" s="70">
        <v>39.114984999999997</v>
      </c>
      <c r="E58" s="70">
        <v>-77.571546999999995</v>
      </c>
      <c r="F58" s="43"/>
      <c r="G58" s="15"/>
      <c r="H58" s="15"/>
      <c r="I58" s="15"/>
      <c r="J58" s="15"/>
      <c r="K58" s="15"/>
      <c r="L58" s="15"/>
      <c r="M58" s="15"/>
      <c r="N58" s="15"/>
      <c r="O58" s="15"/>
      <c r="P58" s="15"/>
      <c r="Q58" s="22">
        <v>7</v>
      </c>
      <c r="R58" s="22">
        <v>11</v>
      </c>
      <c r="S58" s="15">
        <v>8</v>
      </c>
      <c r="T58" s="15">
        <v>5.5</v>
      </c>
      <c r="U58" s="44">
        <v>6</v>
      </c>
      <c r="V58" s="66"/>
      <c r="W58" s="63"/>
      <c r="X58" s="15">
        <f t="shared" si="16"/>
        <v>7</v>
      </c>
      <c r="Y58" s="15">
        <f t="shared" si="16"/>
        <v>9</v>
      </c>
      <c r="Z58" s="15">
        <f t="shared" si="16"/>
        <v>8.6666666666666661</v>
      </c>
      <c r="AA58" s="15">
        <f t="shared" si="16"/>
        <v>7.875</v>
      </c>
      <c r="AB58" s="44">
        <f t="shared" si="16"/>
        <v>7.5</v>
      </c>
      <c r="AC58" s="65" t="s">
        <v>334</v>
      </c>
    </row>
    <row r="59" spans="1:29" ht="15.6" customHeight="1" x14ac:dyDescent="0.2">
      <c r="A59" s="65" t="s">
        <v>334</v>
      </c>
      <c r="B59" s="15" t="s">
        <v>328</v>
      </c>
      <c r="C59" s="15" t="s">
        <v>248</v>
      </c>
      <c r="D59" s="70">
        <v>39.196197570000002</v>
      </c>
      <c r="E59" s="70">
        <v>-77.747030800000005</v>
      </c>
      <c r="F59" s="43"/>
      <c r="G59" s="15"/>
      <c r="H59" s="15"/>
      <c r="I59" s="15"/>
      <c r="J59" s="15"/>
      <c r="K59" s="15"/>
      <c r="L59" s="15"/>
      <c r="M59" s="15"/>
      <c r="N59" s="15"/>
      <c r="O59" s="15"/>
      <c r="P59" s="15"/>
      <c r="Q59" s="22">
        <v>9</v>
      </c>
      <c r="R59" s="22">
        <v>10</v>
      </c>
      <c r="S59" s="15">
        <v>11.5</v>
      </c>
      <c r="T59" s="15">
        <v>10.5</v>
      </c>
      <c r="U59" s="44">
        <v>10</v>
      </c>
      <c r="V59" s="43"/>
      <c r="W59" s="15"/>
      <c r="X59" s="15">
        <f t="shared" si="16"/>
        <v>9</v>
      </c>
      <c r="Y59" s="15">
        <f t="shared" si="16"/>
        <v>9.5</v>
      </c>
      <c r="Z59" s="15">
        <f t="shared" si="16"/>
        <v>10.166666666666666</v>
      </c>
      <c r="AA59" s="15">
        <f t="shared" si="16"/>
        <v>10.25</v>
      </c>
      <c r="AB59" s="44">
        <f t="shared" si="16"/>
        <v>10.199999999999999</v>
      </c>
      <c r="AC59" s="65" t="s">
        <v>334</v>
      </c>
    </row>
    <row r="60" spans="1:29" ht="15.6" customHeight="1" x14ac:dyDescent="0.2">
      <c r="A60" s="65" t="s">
        <v>334</v>
      </c>
      <c r="B60" s="15" t="s">
        <v>245</v>
      </c>
      <c r="C60" s="15"/>
      <c r="D60" s="70">
        <v>39.05071512</v>
      </c>
      <c r="E60" s="70">
        <v>-77.397382809940495</v>
      </c>
      <c r="F60" s="43"/>
      <c r="G60" s="15"/>
      <c r="H60" s="15"/>
      <c r="I60" s="15"/>
      <c r="J60" s="15"/>
      <c r="K60" s="15"/>
      <c r="L60" s="15"/>
      <c r="M60" s="15"/>
      <c r="N60" s="15"/>
      <c r="O60" s="15"/>
      <c r="P60" s="15"/>
      <c r="Q60" s="22">
        <v>5</v>
      </c>
      <c r="R60" s="22"/>
      <c r="S60" s="15">
        <v>4</v>
      </c>
      <c r="T60" s="15"/>
      <c r="U60" s="44"/>
      <c r="V60" s="66"/>
      <c r="W60" s="63"/>
      <c r="X60" s="15">
        <f t="shared" si="16"/>
        <v>5</v>
      </c>
      <c r="Y60" s="15">
        <f t="shared" si="16"/>
        <v>5</v>
      </c>
      <c r="Z60" s="15">
        <f t="shared" si="16"/>
        <v>4.5</v>
      </c>
      <c r="AA60" s="15">
        <f t="shared" si="16"/>
        <v>4.5</v>
      </c>
      <c r="AB60" s="44">
        <f t="shared" si="16"/>
        <v>4.5</v>
      </c>
      <c r="AC60" s="65" t="s">
        <v>334</v>
      </c>
    </row>
    <row r="61" spans="1:29" ht="15.6" customHeight="1" x14ac:dyDescent="0.2">
      <c r="A61" s="65" t="s">
        <v>334</v>
      </c>
      <c r="B61" s="15" t="s">
        <v>326</v>
      </c>
      <c r="C61" s="15"/>
      <c r="D61" s="70">
        <v>38.751080000000002</v>
      </c>
      <c r="E61" s="70">
        <v>-77.558959999999999</v>
      </c>
      <c r="F61" s="43"/>
      <c r="G61" s="15"/>
      <c r="H61" s="15"/>
      <c r="I61" s="15"/>
      <c r="J61" s="15"/>
      <c r="K61" s="15"/>
      <c r="L61" s="15"/>
      <c r="M61" s="15"/>
      <c r="N61" s="15"/>
      <c r="O61" s="15"/>
      <c r="P61" s="15"/>
      <c r="Q61" s="22">
        <v>5</v>
      </c>
      <c r="R61" s="22"/>
      <c r="S61" s="15"/>
      <c r="T61" s="15"/>
      <c r="U61" s="44"/>
      <c r="V61" s="66"/>
      <c r="W61" s="63"/>
      <c r="X61" s="15">
        <f t="shared" si="16"/>
        <v>5</v>
      </c>
      <c r="Y61" s="15">
        <f t="shared" si="16"/>
        <v>5</v>
      </c>
      <c r="Z61" s="15">
        <f t="shared" si="16"/>
        <v>5</v>
      </c>
      <c r="AA61" s="15">
        <f t="shared" si="16"/>
        <v>5</v>
      </c>
      <c r="AB61" s="44">
        <f t="shared" si="16"/>
        <v>5</v>
      </c>
      <c r="AC61" s="65" t="s">
        <v>334</v>
      </c>
    </row>
    <row r="62" spans="1:29" ht="15.6" customHeight="1" x14ac:dyDescent="0.2">
      <c r="A62" s="65" t="s">
        <v>334</v>
      </c>
      <c r="B62" s="15" t="s">
        <v>327</v>
      </c>
      <c r="C62" s="15"/>
      <c r="D62" s="70">
        <v>39.130600000000001</v>
      </c>
      <c r="E62" s="70">
        <v>-77.559100000000001</v>
      </c>
      <c r="F62" s="43"/>
      <c r="G62" s="15"/>
      <c r="H62" s="15"/>
      <c r="I62" s="15"/>
      <c r="J62" s="15"/>
      <c r="K62" s="15"/>
      <c r="L62" s="15"/>
      <c r="M62" s="15"/>
      <c r="N62" s="15"/>
      <c r="O62" s="15"/>
      <c r="P62" s="15"/>
      <c r="Q62" s="22">
        <v>11</v>
      </c>
      <c r="R62" s="22"/>
      <c r="S62" s="15"/>
      <c r="T62" s="15"/>
      <c r="U62" s="44"/>
      <c r="V62" s="66"/>
      <c r="W62" s="63"/>
      <c r="X62" s="15">
        <f t="shared" si="16"/>
        <v>11</v>
      </c>
      <c r="Y62" s="15">
        <f t="shared" si="16"/>
        <v>11</v>
      </c>
      <c r="Z62" s="15">
        <f t="shared" si="16"/>
        <v>11</v>
      </c>
      <c r="AA62" s="15">
        <f t="shared" si="16"/>
        <v>11</v>
      </c>
      <c r="AB62" s="44">
        <f t="shared" si="16"/>
        <v>11</v>
      </c>
      <c r="AC62" s="65" t="s">
        <v>334</v>
      </c>
    </row>
    <row r="63" spans="1:29" ht="15.6" customHeight="1" x14ac:dyDescent="0.2">
      <c r="A63" s="65" t="s">
        <v>340</v>
      </c>
      <c r="B63" s="15" t="s">
        <v>336</v>
      </c>
      <c r="C63" s="15"/>
      <c r="D63" s="70">
        <v>38.9724</v>
      </c>
      <c r="E63" s="70">
        <v>-77.367699999999999</v>
      </c>
      <c r="F63" s="43"/>
      <c r="G63" s="15"/>
      <c r="H63" s="15"/>
      <c r="I63" s="15"/>
      <c r="J63" s="15"/>
      <c r="K63" s="15"/>
      <c r="L63" s="15"/>
      <c r="M63" s="15"/>
      <c r="N63" s="15"/>
      <c r="O63" s="15"/>
      <c r="P63" s="15"/>
      <c r="Q63" s="15"/>
      <c r="R63" s="22">
        <v>4</v>
      </c>
      <c r="S63" s="15"/>
      <c r="T63" s="15"/>
      <c r="U63" s="44"/>
      <c r="V63" s="66"/>
      <c r="W63" s="63"/>
      <c r="X63" s="63"/>
      <c r="Y63" s="15">
        <f>AVERAGE(L63:R63)</f>
        <v>4</v>
      </c>
      <c r="Z63" s="15">
        <f>AVERAGE(M63:S63)</f>
        <v>4</v>
      </c>
      <c r="AA63" s="15">
        <f>AVERAGE(N63:T63)</f>
        <v>4</v>
      </c>
      <c r="AB63" s="44">
        <f>AVERAGE(O63:U63)</f>
        <v>4</v>
      </c>
      <c r="AC63" s="65" t="s">
        <v>340</v>
      </c>
    </row>
    <row r="64" spans="1:29" ht="15.6" customHeight="1" x14ac:dyDescent="0.2">
      <c r="A64" s="65" t="s">
        <v>384</v>
      </c>
      <c r="B64" s="15" t="s">
        <v>345</v>
      </c>
      <c r="C64" s="15" t="s">
        <v>346</v>
      </c>
      <c r="D64" s="70">
        <v>39.102643</v>
      </c>
      <c r="E64" s="70">
        <v>-77.569197000000003</v>
      </c>
      <c r="F64" s="43"/>
      <c r="G64" s="15"/>
      <c r="H64" s="15"/>
      <c r="I64" s="15"/>
      <c r="J64" s="15"/>
      <c r="K64" s="15"/>
      <c r="L64" s="15"/>
      <c r="M64" s="15"/>
      <c r="N64" s="15"/>
      <c r="O64" s="15"/>
      <c r="P64" s="15"/>
      <c r="Q64" s="15"/>
      <c r="R64" s="15"/>
      <c r="S64" s="15">
        <v>9</v>
      </c>
      <c r="T64" s="15">
        <v>6.5</v>
      </c>
      <c r="U64" s="44"/>
      <c r="V64" s="66"/>
      <c r="W64" s="63"/>
      <c r="X64" s="63"/>
      <c r="Y64" s="63"/>
      <c r="Z64" s="15">
        <f t="shared" ref="Z64:Z80" si="17">AVERAGE(M64:S64)</f>
        <v>9</v>
      </c>
      <c r="AA64" s="15">
        <f t="shared" ref="AA64:AA80" si="18">AVERAGE(N64:T64)</f>
        <v>7.75</v>
      </c>
      <c r="AB64" s="44">
        <f t="shared" ref="AB64:AB80" si="19">AVERAGE(O64:U64)</f>
        <v>7.75</v>
      </c>
      <c r="AC64" s="65" t="s">
        <v>384</v>
      </c>
    </row>
    <row r="65" spans="1:29" ht="15.6" customHeight="1" x14ac:dyDescent="0.2">
      <c r="A65" s="65" t="s">
        <v>384</v>
      </c>
      <c r="B65" s="15" t="s">
        <v>347</v>
      </c>
      <c r="C65" s="15" t="s">
        <v>348</v>
      </c>
      <c r="D65" s="70">
        <v>39.101565000000001</v>
      </c>
      <c r="E65" s="70">
        <v>-77.580112</v>
      </c>
      <c r="F65" s="43"/>
      <c r="G65" s="15"/>
      <c r="H65" s="15"/>
      <c r="I65" s="15"/>
      <c r="J65" s="15"/>
      <c r="K65" s="15"/>
      <c r="L65" s="15"/>
      <c r="M65" s="15"/>
      <c r="N65" s="15"/>
      <c r="O65" s="15"/>
      <c r="P65" s="15"/>
      <c r="Q65" s="15"/>
      <c r="R65" s="15"/>
      <c r="S65" s="15">
        <v>8</v>
      </c>
      <c r="T65" s="15">
        <v>8</v>
      </c>
      <c r="U65" s="44"/>
      <c r="V65" s="66"/>
      <c r="W65" s="63"/>
      <c r="X65" s="63"/>
      <c r="Y65" s="63"/>
      <c r="Z65" s="15">
        <f t="shared" si="17"/>
        <v>8</v>
      </c>
      <c r="AA65" s="15">
        <f t="shared" si="18"/>
        <v>8</v>
      </c>
      <c r="AB65" s="44">
        <f t="shared" si="19"/>
        <v>8</v>
      </c>
      <c r="AC65" s="65" t="s">
        <v>384</v>
      </c>
    </row>
    <row r="66" spans="1:29" ht="15.6" customHeight="1" x14ac:dyDescent="0.2">
      <c r="A66" s="65" t="s">
        <v>384</v>
      </c>
      <c r="B66" s="15" t="s">
        <v>349</v>
      </c>
      <c r="C66" s="15" t="s">
        <v>350</v>
      </c>
      <c r="D66" s="70">
        <v>39.212166000000003</v>
      </c>
      <c r="E66" s="70">
        <v>-77.535978999999998</v>
      </c>
      <c r="F66" s="43"/>
      <c r="G66" s="15"/>
      <c r="H66" s="15"/>
      <c r="I66" s="15"/>
      <c r="J66" s="15"/>
      <c r="K66" s="15"/>
      <c r="L66" s="15"/>
      <c r="M66" s="15"/>
      <c r="N66" s="15"/>
      <c r="O66" s="15"/>
      <c r="P66" s="15"/>
      <c r="Q66" s="15"/>
      <c r="R66" s="15"/>
      <c r="S66" s="15">
        <v>5</v>
      </c>
      <c r="T66" s="15">
        <v>3.5</v>
      </c>
      <c r="U66" s="44">
        <v>2</v>
      </c>
      <c r="V66" s="66"/>
      <c r="W66" s="63"/>
      <c r="X66" s="63"/>
      <c r="Y66" s="63"/>
      <c r="Z66" s="15">
        <f t="shared" si="17"/>
        <v>5</v>
      </c>
      <c r="AA66" s="15">
        <f t="shared" si="18"/>
        <v>4.25</v>
      </c>
      <c r="AB66" s="44">
        <f t="shared" si="19"/>
        <v>3.5</v>
      </c>
      <c r="AC66" s="65" t="s">
        <v>384</v>
      </c>
    </row>
    <row r="67" spans="1:29" ht="15.6" customHeight="1" x14ac:dyDescent="0.2">
      <c r="A67" s="65" t="s">
        <v>384</v>
      </c>
      <c r="B67" s="15" t="s">
        <v>351</v>
      </c>
      <c r="C67" s="15" t="s">
        <v>352</v>
      </c>
      <c r="D67" s="70">
        <v>39.215550999999998</v>
      </c>
      <c r="E67" s="70">
        <v>-77.536889000000002</v>
      </c>
      <c r="F67" s="43"/>
      <c r="G67" s="15"/>
      <c r="H67" s="15"/>
      <c r="I67" s="15"/>
      <c r="J67" s="15"/>
      <c r="K67" s="15"/>
      <c r="L67" s="15"/>
      <c r="M67" s="15"/>
      <c r="N67" s="15"/>
      <c r="O67" s="15"/>
      <c r="P67" s="15"/>
      <c r="Q67" s="15"/>
      <c r="R67" s="15"/>
      <c r="S67" s="15">
        <v>10</v>
      </c>
      <c r="T67" s="15">
        <v>9</v>
      </c>
      <c r="U67" s="44">
        <v>7</v>
      </c>
      <c r="V67" s="66"/>
      <c r="W67" s="63"/>
      <c r="X67" s="63"/>
      <c r="Y67" s="63"/>
      <c r="Z67" s="15">
        <f t="shared" si="17"/>
        <v>10</v>
      </c>
      <c r="AA67" s="15">
        <f t="shared" si="18"/>
        <v>9.5</v>
      </c>
      <c r="AB67" s="44">
        <f t="shared" si="19"/>
        <v>8.6666666666666661</v>
      </c>
      <c r="AC67" s="65" t="s">
        <v>384</v>
      </c>
    </row>
    <row r="68" spans="1:29" ht="15.6" customHeight="1" x14ac:dyDescent="0.2">
      <c r="A68" s="65" t="s">
        <v>384</v>
      </c>
      <c r="B68" s="15" t="s">
        <v>353</v>
      </c>
      <c r="C68" s="15" t="s">
        <v>354</v>
      </c>
      <c r="D68" s="70">
        <v>39.134526999999999</v>
      </c>
      <c r="E68" s="70">
        <v>-77.763935000000004</v>
      </c>
      <c r="F68" s="43"/>
      <c r="G68" s="15"/>
      <c r="H68" s="15"/>
      <c r="I68" s="15"/>
      <c r="J68" s="15"/>
      <c r="K68" s="15"/>
      <c r="L68" s="15"/>
      <c r="M68" s="15"/>
      <c r="N68" s="15"/>
      <c r="O68" s="15"/>
      <c r="P68" s="15"/>
      <c r="Q68" s="15"/>
      <c r="R68" s="15"/>
      <c r="S68" s="15">
        <v>9</v>
      </c>
      <c r="T68" s="15">
        <v>7</v>
      </c>
      <c r="U68" s="44">
        <v>9</v>
      </c>
      <c r="V68" s="66"/>
      <c r="W68" s="63"/>
      <c r="X68" s="63"/>
      <c r="Y68" s="63"/>
      <c r="Z68" s="15">
        <f t="shared" si="17"/>
        <v>9</v>
      </c>
      <c r="AA68" s="15">
        <f t="shared" si="18"/>
        <v>8</v>
      </c>
      <c r="AB68" s="44">
        <f t="shared" si="19"/>
        <v>8.3333333333333339</v>
      </c>
      <c r="AC68" s="65" t="s">
        <v>384</v>
      </c>
    </row>
    <row r="69" spans="1:29" ht="15.6" customHeight="1" x14ac:dyDescent="0.2">
      <c r="A69" s="65" t="s">
        <v>384</v>
      </c>
      <c r="B69" s="15" t="s">
        <v>355</v>
      </c>
      <c r="C69" s="15" t="s">
        <v>356</v>
      </c>
      <c r="D69" s="70">
        <v>39.186230999999999</v>
      </c>
      <c r="E69" s="70">
        <v>-77.617712999999995</v>
      </c>
      <c r="F69" s="43"/>
      <c r="G69" s="15"/>
      <c r="H69" s="15"/>
      <c r="I69" s="15"/>
      <c r="J69" s="15"/>
      <c r="K69" s="15"/>
      <c r="L69" s="15"/>
      <c r="M69" s="15"/>
      <c r="N69" s="15"/>
      <c r="O69" s="15"/>
      <c r="P69" s="15"/>
      <c r="Q69" s="15"/>
      <c r="R69" s="15"/>
      <c r="S69" s="15">
        <v>8</v>
      </c>
      <c r="T69" s="15"/>
      <c r="U69" s="44"/>
      <c r="V69" s="66"/>
      <c r="W69" s="63"/>
      <c r="X69" s="63"/>
      <c r="Y69" s="63"/>
      <c r="Z69" s="15">
        <f t="shared" si="17"/>
        <v>8</v>
      </c>
      <c r="AA69" s="15">
        <f t="shared" si="18"/>
        <v>8</v>
      </c>
      <c r="AB69" s="44">
        <f t="shared" si="19"/>
        <v>8</v>
      </c>
      <c r="AC69" s="65" t="s">
        <v>384</v>
      </c>
    </row>
    <row r="70" spans="1:29" ht="15.6" customHeight="1" x14ac:dyDescent="0.2">
      <c r="A70" s="65" t="s">
        <v>384</v>
      </c>
      <c r="B70" s="15" t="s">
        <v>357</v>
      </c>
      <c r="C70" s="15" t="s">
        <v>358</v>
      </c>
      <c r="D70" s="70">
        <v>38.99644</v>
      </c>
      <c r="E70" s="70">
        <v>-77.883399999999995</v>
      </c>
      <c r="F70" s="43"/>
      <c r="G70" s="15"/>
      <c r="H70" s="15"/>
      <c r="I70" s="15"/>
      <c r="J70" s="15"/>
      <c r="K70" s="15"/>
      <c r="L70" s="15"/>
      <c r="M70" s="15"/>
      <c r="N70" s="15"/>
      <c r="O70" s="15"/>
      <c r="P70" s="15"/>
      <c r="Q70" s="15"/>
      <c r="R70" s="15"/>
      <c r="S70" s="15">
        <v>12</v>
      </c>
      <c r="T70" s="15">
        <v>9</v>
      </c>
      <c r="U70" s="44">
        <v>12</v>
      </c>
      <c r="V70" s="66"/>
      <c r="W70" s="63"/>
      <c r="X70" s="63"/>
      <c r="Y70" s="63"/>
      <c r="Z70" s="15">
        <f t="shared" si="17"/>
        <v>12</v>
      </c>
      <c r="AA70" s="15">
        <f t="shared" si="18"/>
        <v>10.5</v>
      </c>
      <c r="AB70" s="44">
        <f t="shared" si="19"/>
        <v>11</v>
      </c>
      <c r="AC70" s="65" t="s">
        <v>384</v>
      </c>
    </row>
    <row r="71" spans="1:29" ht="15.6" customHeight="1" x14ac:dyDescent="0.2">
      <c r="A71" s="65" t="s">
        <v>384</v>
      </c>
      <c r="B71" s="15" t="s">
        <v>359</v>
      </c>
      <c r="C71" s="15" t="s">
        <v>360</v>
      </c>
      <c r="D71" s="70">
        <v>38.994819999999997</v>
      </c>
      <c r="E71" s="70">
        <v>-77.751080999999999</v>
      </c>
      <c r="F71" s="43"/>
      <c r="G71" s="15"/>
      <c r="H71" s="15"/>
      <c r="I71" s="15"/>
      <c r="J71" s="15"/>
      <c r="K71" s="15"/>
      <c r="L71" s="15"/>
      <c r="M71" s="15"/>
      <c r="N71" s="15"/>
      <c r="O71" s="15"/>
      <c r="P71" s="15"/>
      <c r="Q71" s="15"/>
      <c r="R71" s="15"/>
      <c r="S71" s="15">
        <v>9</v>
      </c>
      <c r="T71" s="15">
        <v>9</v>
      </c>
      <c r="U71" s="44"/>
      <c r="V71" s="66"/>
      <c r="W71" s="63"/>
      <c r="X71" s="63"/>
      <c r="Y71" s="63"/>
      <c r="Z71" s="15">
        <f t="shared" si="17"/>
        <v>9</v>
      </c>
      <c r="AA71" s="15">
        <f t="shared" si="18"/>
        <v>9</v>
      </c>
      <c r="AB71" s="44">
        <f t="shared" si="19"/>
        <v>9</v>
      </c>
      <c r="AC71" s="65" t="s">
        <v>384</v>
      </c>
    </row>
    <row r="72" spans="1:29" ht="15.6" customHeight="1" x14ac:dyDescent="0.2">
      <c r="A72" s="65" t="s">
        <v>384</v>
      </c>
      <c r="B72" s="15" t="s">
        <v>362</v>
      </c>
      <c r="C72" s="15" t="s">
        <v>363</v>
      </c>
      <c r="D72" s="70">
        <v>39.193939</v>
      </c>
      <c r="E72" s="70">
        <v>-77.667640000000006</v>
      </c>
      <c r="F72" s="43"/>
      <c r="G72" s="15"/>
      <c r="H72" s="15"/>
      <c r="I72" s="15"/>
      <c r="J72" s="15"/>
      <c r="K72" s="15"/>
      <c r="L72" s="15"/>
      <c r="M72" s="15"/>
      <c r="N72" s="15"/>
      <c r="O72" s="15"/>
      <c r="P72" s="15"/>
      <c r="Q72" s="15"/>
      <c r="R72" s="15"/>
      <c r="S72" s="15">
        <v>11</v>
      </c>
      <c r="T72" s="15">
        <v>10</v>
      </c>
      <c r="U72" s="44">
        <v>11</v>
      </c>
      <c r="V72" s="66"/>
      <c r="W72" s="63"/>
      <c r="X72" s="63"/>
      <c r="Y72" s="63"/>
      <c r="Z72" s="15">
        <f t="shared" si="17"/>
        <v>11</v>
      </c>
      <c r="AA72" s="15">
        <f t="shared" si="18"/>
        <v>10.5</v>
      </c>
      <c r="AB72" s="44">
        <f t="shared" si="19"/>
        <v>10.666666666666666</v>
      </c>
      <c r="AC72" s="65" t="s">
        <v>384</v>
      </c>
    </row>
    <row r="73" spans="1:29" ht="15.6" customHeight="1" x14ac:dyDescent="0.2">
      <c r="A73" s="65" t="s">
        <v>384</v>
      </c>
      <c r="B73" s="15" t="s">
        <v>364</v>
      </c>
      <c r="C73" s="15" t="s">
        <v>365</v>
      </c>
      <c r="D73" s="70">
        <v>39.179282100000002</v>
      </c>
      <c r="E73" s="70">
        <v>-77.681607</v>
      </c>
      <c r="F73" s="43"/>
      <c r="G73" s="15"/>
      <c r="H73" s="15"/>
      <c r="I73" s="15"/>
      <c r="J73" s="15"/>
      <c r="K73" s="15"/>
      <c r="L73" s="15"/>
      <c r="M73" s="15"/>
      <c r="N73" s="15"/>
      <c r="O73" s="15"/>
      <c r="P73" s="15"/>
      <c r="Q73" s="15"/>
      <c r="R73" s="15"/>
      <c r="S73" s="15">
        <v>10</v>
      </c>
      <c r="T73" s="15">
        <v>9</v>
      </c>
      <c r="U73" s="44">
        <v>8</v>
      </c>
      <c r="V73" s="66"/>
      <c r="W73" s="63"/>
      <c r="X73" s="63"/>
      <c r="Y73" s="63"/>
      <c r="Z73" s="15">
        <f t="shared" si="17"/>
        <v>10</v>
      </c>
      <c r="AA73" s="15">
        <f t="shared" si="18"/>
        <v>9.5</v>
      </c>
      <c r="AB73" s="44">
        <f t="shared" si="19"/>
        <v>9</v>
      </c>
      <c r="AC73" s="65" t="s">
        <v>384</v>
      </c>
    </row>
    <row r="74" spans="1:29" ht="15.6" customHeight="1" x14ac:dyDescent="0.2">
      <c r="A74" s="65" t="s">
        <v>384</v>
      </c>
      <c r="B74" s="15" t="s">
        <v>368</v>
      </c>
      <c r="C74" s="15" t="s">
        <v>369</v>
      </c>
      <c r="D74" s="70">
        <v>39.177863000000002</v>
      </c>
      <c r="E74" s="70">
        <v>-77.530458999999993</v>
      </c>
      <c r="F74" s="43"/>
      <c r="G74" s="15"/>
      <c r="H74" s="15"/>
      <c r="I74" s="15"/>
      <c r="J74" s="15"/>
      <c r="K74" s="15"/>
      <c r="L74" s="15"/>
      <c r="M74" s="15"/>
      <c r="N74" s="15"/>
      <c r="O74" s="15"/>
      <c r="P74" s="15"/>
      <c r="Q74" s="15"/>
      <c r="R74" s="15"/>
      <c r="S74" s="15">
        <v>11</v>
      </c>
      <c r="T74" s="15">
        <v>11.5</v>
      </c>
      <c r="U74" s="44">
        <v>12</v>
      </c>
      <c r="V74" s="66"/>
      <c r="W74" s="63"/>
      <c r="X74" s="63"/>
      <c r="Y74" s="63"/>
      <c r="Z74" s="15">
        <f t="shared" si="17"/>
        <v>11</v>
      </c>
      <c r="AA74" s="15">
        <f t="shared" si="18"/>
        <v>11.25</v>
      </c>
      <c r="AB74" s="44">
        <f t="shared" si="19"/>
        <v>11.5</v>
      </c>
      <c r="AC74" s="65" t="s">
        <v>384</v>
      </c>
    </row>
    <row r="75" spans="1:29" ht="15.6" customHeight="1" x14ac:dyDescent="0.2">
      <c r="A75" s="65" t="s">
        <v>384</v>
      </c>
      <c r="B75" s="15" t="s">
        <v>372</v>
      </c>
      <c r="C75" s="15" t="s">
        <v>373</v>
      </c>
      <c r="D75" s="70">
        <v>39.091189</v>
      </c>
      <c r="E75" s="70">
        <v>-77.502038999999996</v>
      </c>
      <c r="F75" s="43"/>
      <c r="G75" s="15"/>
      <c r="H75" s="15"/>
      <c r="I75" s="15"/>
      <c r="J75" s="15"/>
      <c r="K75" s="15"/>
      <c r="L75" s="15"/>
      <c r="M75" s="15"/>
      <c r="N75" s="15"/>
      <c r="O75" s="15"/>
      <c r="P75" s="15"/>
      <c r="Q75" s="15"/>
      <c r="R75" s="15"/>
      <c r="S75" s="15">
        <v>8</v>
      </c>
      <c r="T75" s="15">
        <v>5</v>
      </c>
      <c r="U75" s="44">
        <v>7</v>
      </c>
      <c r="V75" s="66"/>
      <c r="W75" s="63"/>
      <c r="X75" s="63"/>
      <c r="Y75" s="63"/>
      <c r="Z75" s="15">
        <f t="shared" si="17"/>
        <v>8</v>
      </c>
      <c r="AA75" s="15">
        <f t="shared" si="18"/>
        <v>6.5</v>
      </c>
      <c r="AB75" s="44">
        <f t="shared" si="19"/>
        <v>6.666666666666667</v>
      </c>
      <c r="AC75" s="65" t="s">
        <v>384</v>
      </c>
    </row>
    <row r="76" spans="1:29" ht="15.6" customHeight="1" x14ac:dyDescent="0.2">
      <c r="A76" s="65" t="s">
        <v>384</v>
      </c>
      <c r="B76" s="15" t="s">
        <v>374</v>
      </c>
      <c r="C76" s="15"/>
      <c r="D76" s="70">
        <v>38.82114</v>
      </c>
      <c r="E76" s="70">
        <v>-77.465450000000004</v>
      </c>
      <c r="F76" s="43"/>
      <c r="G76" s="15"/>
      <c r="H76" s="15"/>
      <c r="I76" s="15"/>
      <c r="J76" s="15"/>
      <c r="K76" s="15"/>
      <c r="L76" s="15"/>
      <c r="M76" s="15"/>
      <c r="N76" s="15"/>
      <c r="O76" s="15"/>
      <c r="P76" s="15"/>
      <c r="Q76" s="15"/>
      <c r="R76" s="15"/>
      <c r="S76" s="15">
        <v>7.5</v>
      </c>
      <c r="T76" s="15">
        <v>9.5</v>
      </c>
      <c r="U76" s="44">
        <v>6.333333333333333</v>
      </c>
      <c r="V76" s="66"/>
      <c r="W76" s="63"/>
      <c r="X76" s="63"/>
      <c r="Y76" s="63"/>
      <c r="Z76" s="15">
        <f t="shared" si="17"/>
        <v>7.5</v>
      </c>
      <c r="AA76" s="15">
        <f t="shared" si="18"/>
        <v>8.5</v>
      </c>
      <c r="AB76" s="44">
        <f t="shared" si="19"/>
        <v>7.7777777777777777</v>
      </c>
      <c r="AC76" s="65" t="s">
        <v>384</v>
      </c>
    </row>
    <row r="77" spans="1:29" ht="15.6" customHeight="1" x14ac:dyDescent="0.2">
      <c r="A77" s="65" t="s">
        <v>384</v>
      </c>
      <c r="B77" s="15" t="s">
        <v>375</v>
      </c>
      <c r="C77" s="15" t="s">
        <v>376</v>
      </c>
      <c r="D77" s="70">
        <v>38.9956934</v>
      </c>
      <c r="E77" s="70">
        <v>-77.751408600000005</v>
      </c>
      <c r="F77" s="43"/>
      <c r="G77" s="15"/>
      <c r="H77" s="15"/>
      <c r="I77" s="15"/>
      <c r="J77" s="15"/>
      <c r="K77" s="15"/>
      <c r="L77" s="15"/>
      <c r="M77" s="15"/>
      <c r="N77" s="15"/>
      <c r="O77" s="15"/>
      <c r="P77" s="15"/>
      <c r="Q77" s="15"/>
      <c r="R77" s="15"/>
      <c r="S77" s="15">
        <v>9</v>
      </c>
      <c r="T77" s="15"/>
      <c r="U77" s="44"/>
      <c r="V77" s="66"/>
      <c r="W77" s="63"/>
      <c r="X77" s="63"/>
      <c r="Y77" s="63"/>
      <c r="Z77" s="15">
        <f t="shared" si="17"/>
        <v>9</v>
      </c>
      <c r="AA77" s="15">
        <f t="shared" si="18"/>
        <v>9</v>
      </c>
      <c r="AB77" s="44">
        <f t="shared" si="19"/>
        <v>9</v>
      </c>
      <c r="AC77" s="65" t="s">
        <v>384</v>
      </c>
    </row>
    <row r="78" spans="1:29" ht="15.6" customHeight="1" x14ac:dyDescent="0.2">
      <c r="A78" s="65" t="s">
        <v>384</v>
      </c>
      <c r="B78" s="15" t="s">
        <v>377</v>
      </c>
      <c r="C78" s="15"/>
      <c r="D78" s="70">
        <v>39.011413259999998</v>
      </c>
      <c r="E78" s="70">
        <v>-77.578687000000002</v>
      </c>
      <c r="F78" s="43"/>
      <c r="G78" s="15"/>
      <c r="H78" s="15"/>
      <c r="I78" s="15"/>
      <c r="J78" s="15"/>
      <c r="K78" s="15"/>
      <c r="L78" s="15"/>
      <c r="M78" s="15"/>
      <c r="N78" s="15"/>
      <c r="O78" s="15"/>
      <c r="P78" s="15"/>
      <c r="Q78" s="15"/>
      <c r="R78" s="15"/>
      <c r="S78" s="15">
        <v>6.5</v>
      </c>
      <c r="T78" s="15">
        <v>7</v>
      </c>
      <c r="U78" s="44">
        <v>7</v>
      </c>
      <c r="V78" s="66"/>
      <c r="W78" s="63"/>
      <c r="X78" s="63"/>
      <c r="Y78" s="63"/>
      <c r="Z78" s="15">
        <f t="shared" si="17"/>
        <v>6.5</v>
      </c>
      <c r="AA78" s="15">
        <f t="shared" si="18"/>
        <v>6.75</v>
      </c>
      <c r="AB78" s="44">
        <f t="shared" si="19"/>
        <v>6.833333333333333</v>
      </c>
      <c r="AC78" s="65" t="s">
        <v>384</v>
      </c>
    </row>
    <row r="79" spans="1:29" ht="15.6" customHeight="1" x14ac:dyDescent="0.2">
      <c r="A79" s="65" t="s">
        <v>384</v>
      </c>
      <c r="B79" s="15" t="s">
        <v>378</v>
      </c>
      <c r="C79" s="15" t="s">
        <v>379</v>
      </c>
      <c r="D79" s="70">
        <v>38.963979000000002</v>
      </c>
      <c r="E79" s="70">
        <v>-77.559416999999996</v>
      </c>
      <c r="F79" s="43"/>
      <c r="G79" s="15"/>
      <c r="H79" s="15"/>
      <c r="I79" s="15"/>
      <c r="J79" s="15"/>
      <c r="K79" s="15"/>
      <c r="L79" s="15"/>
      <c r="M79" s="15"/>
      <c r="N79" s="15"/>
      <c r="O79" s="15"/>
      <c r="P79" s="15"/>
      <c r="Q79" s="15"/>
      <c r="R79" s="15"/>
      <c r="S79" s="15">
        <v>8</v>
      </c>
      <c r="T79" s="15">
        <v>9.5</v>
      </c>
      <c r="U79" s="44">
        <v>8</v>
      </c>
      <c r="V79" s="66"/>
      <c r="W79" s="63"/>
      <c r="X79" s="63"/>
      <c r="Y79" s="63"/>
      <c r="Z79" s="15">
        <f t="shared" si="17"/>
        <v>8</v>
      </c>
      <c r="AA79" s="15">
        <f t="shared" si="18"/>
        <v>8.75</v>
      </c>
      <c r="AB79" s="44">
        <f t="shared" si="19"/>
        <v>8.5</v>
      </c>
      <c r="AC79" s="65" t="s">
        <v>384</v>
      </c>
    </row>
    <row r="80" spans="1:29" ht="15.6" customHeight="1" x14ac:dyDescent="0.2">
      <c r="A80" s="65" t="s">
        <v>384</v>
      </c>
      <c r="B80" s="15" t="s">
        <v>380</v>
      </c>
      <c r="C80" s="15" t="s">
        <v>381</v>
      </c>
      <c r="D80" s="70">
        <v>39.112709000000002</v>
      </c>
      <c r="E80" s="70">
        <v>77.598332999999997</v>
      </c>
      <c r="F80" s="43"/>
      <c r="G80" s="15"/>
      <c r="H80" s="15"/>
      <c r="I80" s="15"/>
      <c r="J80" s="15"/>
      <c r="K80" s="15"/>
      <c r="L80" s="15"/>
      <c r="M80" s="15"/>
      <c r="N80" s="15"/>
      <c r="O80" s="15"/>
      <c r="P80" s="15"/>
      <c r="Q80" s="15"/>
      <c r="R80" s="15"/>
      <c r="S80" s="15">
        <v>9</v>
      </c>
      <c r="T80" s="15">
        <v>10.5</v>
      </c>
      <c r="U80" s="44">
        <v>8</v>
      </c>
      <c r="V80" s="66"/>
      <c r="W80" s="63"/>
      <c r="X80" s="63"/>
      <c r="Y80" s="63"/>
      <c r="Z80" s="15">
        <f t="shared" si="17"/>
        <v>9</v>
      </c>
      <c r="AA80" s="15">
        <f t="shared" si="18"/>
        <v>9.75</v>
      </c>
      <c r="AB80" s="44">
        <f t="shared" si="19"/>
        <v>9.1666666666666661</v>
      </c>
      <c r="AC80" s="65" t="s">
        <v>384</v>
      </c>
    </row>
    <row r="81" spans="1:29" ht="15.6" customHeight="1" x14ac:dyDescent="0.2">
      <c r="A81" s="65" t="s">
        <v>403</v>
      </c>
      <c r="B81" s="15" t="s">
        <v>390</v>
      </c>
      <c r="C81" s="15" t="s">
        <v>391</v>
      </c>
      <c r="D81" s="70">
        <v>38.992769199999998</v>
      </c>
      <c r="E81" s="70">
        <v>-77.879936200000003</v>
      </c>
      <c r="F81" s="43"/>
      <c r="G81" s="15"/>
      <c r="H81" s="15"/>
      <c r="I81" s="15"/>
      <c r="J81" s="15"/>
      <c r="K81" s="15"/>
      <c r="L81" s="15"/>
      <c r="M81" s="15"/>
      <c r="N81" s="15"/>
      <c r="O81" s="15"/>
      <c r="P81" s="15"/>
      <c r="Q81" s="15"/>
      <c r="R81" s="15"/>
      <c r="S81" s="15"/>
      <c r="T81" s="15">
        <v>11</v>
      </c>
      <c r="U81" s="44">
        <v>10</v>
      </c>
      <c r="V81" s="66"/>
      <c r="W81" s="63"/>
      <c r="X81" s="63"/>
      <c r="Y81" s="63"/>
      <c r="Z81" s="63"/>
      <c r="AA81" s="15">
        <f t="shared" ref="AA81:AB86" si="20">AVERAGE(N81:T81)</f>
        <v>11</v>
      </c>
      <c r="AB81" s="44">
        <f t="shared" si="20"/>
        <v>10.5</v>
      </c>
      <c r="AC81" s="65" t="s">
        <v>403</v>
      </c>
    </row>
    <row r="82" spans="1:29" ht="15.6" customHeight="1" x14ac:dyDescent="0.2">
      <c r="A82" s="65" t="s">
        <v>403</v>
      </c>
      <c r="B82" s="15" t="s">
        <v>392</v>
      </c>
      <c r="C82" s="15" t="s">
        <v>393</v>
      </c>
      <c r="D82" s="70">
        <v>38.879533000000002</v>
      </c>
      <c r="E82" s="70">
        <v>-77.872296000000006</v>
      </c>
      <c r="F82" s="43"/>
      <c r="G82" s="15"/>
      <c r="H82" s="15"/>
      <c r="I82" s="15"/>
      <c r="J82" s="15"/>
      <c r="K82" s="15"/>
      <c r="L82" s="15"/>
      <c r="M82" s="15"/>
      <c r="N82" s="15"/>
      <c r="O82" s="15"/>
      <c r="P82" s="15"/>
      <c r="Q82" s="15"/>
      <c r="R82" s="15"/>
      <c r="S82" s="15"/>
      <c r="T82" s="15">
        <v>11</v>
      </c>
      <c r="U82" s="44">
        <v>8</v>
      </c>
      <c r="V82" s="66"/>
      <c r="W82" s="63"/>
      <c r="X82" s="63"/>
      <c r="Y82" s="63"/>
      <c r="Z82" s="63"/>
      <c r="AA82" s="15">
        <f t="shared" si="20"/>
        <v>11</v>
      </c>
      <c r="AB82" s="44">
        <f t="shared" si="20"/>
        <v>9.5</v>
      </c>
      <c r="AC82" s="65" t="s">
        <v>403</v>
      </c>
    </row>
    <row r="83" spans="1:29" ht="15.6" customHeight="1" x14ac:dyDescent="0.2">
      <c r="A83" s="65" t="s">
        <v>403</v>
      </c>
      <c r="B83" s="15" t="s">
        <v>394</v>
      </c>
      <c r="C83" s="15" t="s">
        <v>395</v>
      </c>
      <c r="D83" s="70">
        <v>39.117891</v>
      </c>
      <c r="E83" s="70">
        <v>-77.808507000000006</v>
      </c>
      <c r="F83" s="43"/>
      <c r="G83" s="15"/>
      <c r="H83" s="15"/>
      <c r="I83" s="15"/>
      <c r="J83" s="15"/>
      <c r="K83" s="15"/>
      <c r="L83" s="15"/>
      <c r="M83" s="15"/>
      <c r="N83" s="15"/>
      <c r="O83" s="15"/>
      <c r="P83" s="15"/>
      <c r="Q83" s="15"/>
      <c r="R83" s="15"/>
      <c r="S83" s="15"/>
      <c r="T83" s="15">
        <v>12</v>
      </c>
      <c r="U83" s="44"/>
      <c r="V83" s="66"/>
      <c r="W83" s="63"/>
      <c r="X83" s="63"/>
      <c r="Y83" s="63"/>
      <c r="Z83" s="63"/>
      <c r="AA83" s="15">
        <f t="shared" si="20"/>
        <v>12</v>
      </c>
      <c r="AB83" s="44">
        <f t="shared" si="20"/>
        <v>12</v>
      </c>
      <c r="AC83" s="65" t="s">
        <v>403</v>
      </c>
    </row>
    <row r="84" spans="1:29" ht="15.6" customHeight="1" x14ac:dyDescent="0.2">
      <c r="A84" s="65" t="s">
        <v>403</v>
      </c>
      <c r="B84" s="15" t="s">
        <v>398</v>
      </c>
      <c r="C84" s="15" t="s">
        <v>399</v>
      </c>
      <c r="D84" s="70">
        <v>39.038027999999997</v>
      </c>
      <c r="E84" s="70">
        <v>-77.492833000000005</v>
      </c>
      <c r="F84" s="43"/>
      <c r="G84" s="15"/>
      <c r="H84" s="15"/>
      <c r="I84" s="15"/>
      <c r="J84" s="15"/>
      <c r="K84" s="15"/>
      <c r="L84" s="15"/>
      <c r="M84" s="15"/>
      <c r="N84" s="15"/>
      <c r="O84" s="15"/>
      <c r="P84" s="15"/>
      <c r="Q84" s="15"/>
      <c r="R84" s="15"/>
      <c r="S84" s="15"/>
      <c r="T84" s="15">
        <v>6</v>
      </c>
      <c r="U84" s="44">
        <v>4</v>
      </c>
      <c r="V84" s="66"/>
      <c r="W84" s="63"/>
      <c r="X84" s="63"/>
      <c r="Y84" s="63"/>
      <c r="Z84" s="63"/>
      <c r="AA84" s="15">
        <f t="shared" si="20"/>
        <v>6</v>
      </c>
      <c r="AB84" s="44">
        <f t="shared" si="20"/>
        <v>5</v>
      </c>
      <c r="AC84" s="65" t="s">
        <v>403</v>
      </c>
    </row>
    <row r="85" spans="1:29" ht="15.6" customHeight="1" x14ac:dyDescent="0.2">
      <c r="A85" s="65" t="s">
        <v>403</v>
      </c>
      <c r="B85" s="15" t="s">
        <v>396</v>
      </c>
      <c r="C85" s="15" t="s">
        <v>397</v>
      </c>
      <c r="D85" s="70">
        <v>39.116689999999998</v>
      </c>
      <c r="E85" s="70">
        <v>-77.750079999999997</v>
      </c>
      <c r="F85" s="43"/>
      <c r="G85" s="15"/>
      <c r="H85" s="15"/>
      <c r="I85" s="15"/>
      <c r="J85" s="15"/>
      <c r="K85" s="15"/>
      <c r="L85" s="15"/>
      <c r="M85" s="15"/>
      <c r="N85" s="15"/>
      <c r="O85" s="15"/>
      <c r="P85" s="15"/>
      <c r="Q85" s="15"/>
      <c r="R85" s="15"/>
      <c r="S85" s="15"/>
      <c r="T85" s="15">
        <v>9</v>
      </c>
      <c r="U85" s="44"/>
      <c r="V85" s="66"/>
      <c r="W85" s="63"/>
      <c r="X85" s="63"/>
      <c r="Y85" s="63"/>
      <c r="Z85" s="63"/>
      <c r="AA85" s="15">
        <f t="shared" si="20"/>
        <v>9</v>
      </c>
      <c r="AB85" s="44">
        <f t="shared" si="20"/>
        <v>9</v>
      </c>
      <c r="AC85" s="65" t="s">
        <v>403</v>
      </c>
    </row>
    <row r="86" spans="1:29" ht="15.6" customHeight="1" x14ac:dyDescent="0.2">
      <c r="A86" s="65" t="s">
        <v>403</v>
      </c>
      <c r="B86" s="15" t="s">
        <v>388</v>
      </c>
      <c r="C86" s="15" t="s">
        <v>389</v>
      </c>
      <c r="D86" s="70">
        <v>39.036569999999998</v>
      </c>
      <c r="E86" s="70">
        <v>-77.532168999999996</v>
      </c>
      <c r="F86" s="62"/>
      <c r="G86" s="56"/>
      <c r="H86" s="56"/>
      <c r="I86" s="56"/>
      <c r="J86" s="56"/>
      <c r="K86" s="56"/>
      <c r="L86" s="56"/>
      <c r="M86" s="56"/>
      <c r="N86" s="56"/>
      <c r="O86" s="56"/>
      <c r="P86" s="56"/>
      <c r="Q86" s="56"/>
      <c r="R86" s="56"/>
      <c r="S86" s="56"/>
      <c r="T86" s="15">
        <v>9</v>
      </c>
      <c r="U86" s="44">
        <v>9</v>
      </c>
      <c r="V86" s="66"/>
      <c r="W86" s="63"/>
      <c r="X86" s="63"/>
      <c r="Y86" s="63"/>
      <c r="Z86" s="63"/>
      <c r="AA86" s="15">
        <f t="shared" si="20"/>
        <v>9</v>
      </c>
      <c r="AB86" s="44">
        <f t="shared" si="20"/>
        <v>9</v>
      </c>
      <c r="AC86" s="65" t="s">
        <v>403</v>
      </c>
    </row>
    <row r="87" spans="1:29" ht="15.6" customHeight="1" x14ac:dyDescent="0.2">
      <c r="A87" s="57" t="s">
        <v>931</v>
      </c>
      <c r="B87" s="15" t="s">
        <v>920</v>
      </c>
      <c r="C87" s="15"/>
      <c r="D87" s="70">
        <v>38.850900000000003</v>
      </c>
      <c r="E87" s="70">
        <v>-77.635199999999998</v>
      </c>
      <c r="F87" s="43"/>
      <c r="G87" s="15"/>
      <c r="H87" s="15"/>
      <c r="I87" s="15"/>
      <c r="J87" s="15"/>
      <c r="K87" s="15"/>
      <c r="L87" s="15"/>
      <c r="M87" s="15"/>
      <c r="N87" s="15"/>
      <c r="O87" s="15"/>
      <c r="P87" s="15"/>
      <c r="Q87" s="15"/>
      <c r="R87" s="15"/>
      <c r="S87" s="15"/>
      <c r="T87" s="15"/>
      <c r="U87" s="44">
        <v>6</v>
      </c>
      <c r="V87" s="66"/>
      <c r="W87" s="63"/>
      <c r="X87" s="63"/>
      <c r="Y87" s="63"/>
      <c r="Z87" s="63"/>
      <c r="AA87" s="63"/>
      <c r="AB87" s="44">
        <f t="shared" ref="AB87:AB93" si="21">AVERAGE(O87:U87)</f>
        <v>6</v>
      </c>
      <c r="AC87" s="57" t="s">
        <v>931</v>
      </c>
    </row>
    <row r="88" spans="1:29" ht="15.6" customHeight="1" x14ac:dyDescent="0.2">
      <c r="A88" s="57" t="s">
        <v>931</v>
      </c>
      <c r="B88" s="15" t="s">
        <v>921</v>
      </c>
      <c r="C88" s="15"/>
      <c r="D88" s="70">
        <v>39.274270999999999</v>
      </c>
      <c r="E88" s="70">
        <v>-77.557479999999998</v>
      </c>
      <c r="F88" s="43"/>
      <c r="G88" s="15"/>
      <c r="H88" s="15"/>
      <c r="I88" s="15"/>
      <c r="J88" s="15"/>
      <c r="K88" s="15"/>
      <c r="L88" s="15"/>
      <c r="M88" s="15"/>
      <c r="N88" s="15"/>
      <c r="O88" s="15"/>
      <c r="P88" s="15"/>
      <c r="Q88" s="15"/>
      <c r="R88" s="15"/>
      <c r="S88" s="15"/>
      <c r="T88" s="15"/>
      <c r="U88" s="44">
        <v>11</v>
      </c>
      <c r="V88" s="66"/>
      <c r="W88" s="63"/>
      <c r="X88" s="63"/>
      <c r="Y88" s="63"/>
      <c r="Z88" s="63"/>
      <c r="AA88" s="63"/>
      <c r="AB88" s="44">
        <f t="shared" si="21"/>
        <v>11</v>
      </c>
      <c r="AC88" s="57" t="s">
        <v>931</v>
      </c>
    </row>
    <row r="89" spans="1:29" ht="15.6" customHeight="1" x14ac:dyDescent="0.2">
      <c r="A89" s="57" t="s">
        <v>931</v>
      </c>
      <c r="B89" s="15" t="s">
        <v>922</v>
      </c>
      <c r="C89" s="15"/>
      <c r="D89" s="70">
        <v>39.102293000000003</v>
      </c>
      <c r="E89" s="70">
        <v>-77.584988999999993</v>
      </c>
      <c r="F89" s="43"/>
      <c r="G89" s="15"/>
      <c r="H89" s="15"/>
      <c r="I89" s="15"/>
      <c r="J89" s="15"/>
      <c r="K89" s="15"/>
      <c r="L89" s="15"/>
      <c r="M89" s="15"/>
      <c r="N89" s="15"/>
      <c r="O89" s="15"/>
      <c r="P89" s="15"/>
      <c r="Q89" s="15"/>
      <c r="R89" s="15"/>
      <c r="S89" s="15"/>
      <c r="T89" s="15"/>
      <c r="U89" s="44">
        <v>5</v>
      </c>
      <c r="V89" s="66"/>
      <c r="W89" s="63"/>
      <c r="X89" s="63"/>
      <c r="Y89" s="63"/>
      <c r="Z89" s="63"/>
      <c r="AA89" s="63"/>
      <c r="AB89" s="44">
        <f t="shared" si="21"/>
        <v>5</v>
      </c>
      <c r="AC89" s="57" t="s">
        <v>931</v>
      </c>
    </row>
    <row r="90" spans="1:29" ht="15.6" customHeight="1" x14ac:dyDescent="0.2">
      <c r="A90" s="57" t="s">
        <v>931</v>
      </c>
      <c r="B90" s="15" t="s">
        <v>923</v>
      </c>
      <c r="C90" s="15"/>
      <c r="D90" s="70">
        <v>39.105601999999998</v>
      </c>
      <c r="E90" s="70">
        <v>-77.562359999999998</v>
      </c>
      <c r="F90" s="43"/>
      <c r="G90" s="15"/>
      <c r="H90" s="15"/>
      <c r="I90" s="15"/>
      <c r="J90" s="15"/>
      <c r="K90" s="15"/>
      <c r="L90" s="15"/>
      <c r="M90" s="15"/>
      <c r="N90" s="15"/>
      <c r="O90" s="15"/>
      <c r="P90" s="15"/>
      <c r="Q90" s="15"/>
      <c r="R90" s="15"/>
      <c r="S90" s="15"/>
      <c r="T90" s="15"/>
      <c r="U90" s="44">
        <v>4</v>
      </c>
      <c r="V90" s="66"/>
      <c r="W90" s="63"/>
      <c r="X90" s="63"/>
      <c r="Y90" s="63"/>
      <c r="Z90" s="63"/>
      <c r="AA90" s="63"/>
      <c r="AB90" s="44">
        <f t="shared" si="21"/>
        <v>4</v>
      </c>
      <c r="AC90" s="57" t="s">
        <v>931</v>
      </c>
    </row>
    <row r="91" spans="1:29" ht="15.6" customHeight="1" x14ac:dyDescent="0.2">
      <c r="A91" s="57" t="s">
        <v>931</v>
      </c>
      <c r="B91" s="15" t="s">
        <v>924</v>
      </c>
      <c r="C91" s="15"/>
      <c r="D91" s="70">
        <v>39.095550000000003</v>
      </c>
      <c r="E91" s="70">
        <v>-77.542400000000001</v>
      </c>
      <c r="F91" s="43"/>
      <c r="G91" s="15"/>
      <c r="H91" s="15"/>
      <c r="I91" s="15"/>
      <c r="J91" s="15"/>
      <c r="K91" s="15"/>
      <c r="L91" s="15"/>
      <c r="M91" s="15"/>
      <c r="N91" s="15"/>
      <c r="O91" s="15"/>
      <c r="P91" s="15"/>
      <c r="Q91" s="15"/>
      <c r="R91" s="15"/>
      <c r="S91" s="15"/>
      <c r="T91" s="15"/>
      <c r="U91" s="44">
        <v>6</v>
      </c>
      <c r="V91" s="66"/>
      <c r="W91" s="63"/>
      <c r="X91" s="63"/>
      <c r="Y91" s="63"/>
      <c r="Z91" s="63"/>
      <c r="AA91" s="63"/>
      <c r="AB91" s="44">
        <f t="shared" si="21"/>
        <v>6</v>
      </c>
      <c r="AC91" s="57" t="s">
        <v>931</v>
      </c>
    </row>
    <row r="92" spans="1:29" ht="15.6" customHeight="1" x14ac:dyDescent="0.2">
      <c r="A92" s="57" t="s">
        <v>931</v>
      </c>
      <c r="B92" s="15" t="s">
        <v>925</v>
      </c>
      <c r="C92" s="15"/>
      <c r="D92" s="70">
        <v>39.102643</v>
      </c>
      <c r="E92" s="70">
        <v>-77.569197000000003</v>
      </c>
      <c r="F92" s="43"/>
      <c r="G92" s="15"/>
      <c r="H92" s="15"/>
      <c r="I92" s="15"/>
      <c r="J92" s="15"/>
      <c r="K92" s="15"/>
      <c r="L92" s="15"/>
      <c r="M92" s="15"/>
      <c r="N92" s="15"/>
      <c r="O92" s="15"/>
      <c r="P92" s="15"/>
      <c r="Q92" s="15"/>
      <c r="R92" s="15"/>
      <c r="S92" s="15"/>
      <c r="T92" s="15"/>
      <c r="U92" s="44">
        <v>6</v>
      </c>
      <c r="V92" s="66"/>
      <c r="W92" s="63"/>
      <c r="X92" s="63"/>
      <c r="Y92" s="63"/>
      <c r="Z92" s="63"/>
      <c r="AA92" s="63"/>
      <c r="AB92" s="44">
        <f t="shared" si="21"/>
        <v>6</v>
      </c>
      <c r="AC92" s="57" t="s">
        <v>931</v>
      </c>
    </row>
    <row r="93" spans="1:29" ht="15.6" customHeight="1" thickBot="1" x14ac:dyDescent="0.25">
      <c r="A93" s="57" t="s">
        <v>931</v>
      </c>
      <c r="B93" s="15" t="s">
        <v>926</v>
      </c>
      <c r="C93" s="15"/>
      <c r="D93" s="70">
        <v>39.101565000000001</v>
      </c>
      <c r="E93" s="70">
        <v>-77.580112</v>
      </c>
      <c r="F93" s="47"/>
      <c r="G93" s="58"/>
      <c r="H93" s="58"/>
      <c r="I93" s="58"/>
      <c r="J93" s="58"/>
      <c r="K93" s="58"/>
      <c r="L93" s="58"/>
      <c r="M93" s="58"/>
      <c r="N93" s="58"/>
      <c r="O93" s="58"/>
      <c r="P93" s="58"/>
      <c r="Q93" s="58"/>
      <c r="R93" s="58"/>
      <c r="S93" s="58"/>
      <c r="T93" s="58"/>
      <c r="U93" s="49">
        <v>7.5</v>
      </c>
      <c r="V93" s="67"/>
      <c r="W93" s="68"/>
      <c r="X93" s="68"/>
      <c r="Y93" s="68"/>
      <c r="Z93" s="68"/>
      <c r="AA93" s="68"/>
      <c r="AB93" s="49">
        <f t="shared" si="21"/>
        <v>7.5</v>
      </c>
      <c r="AC93" s="57" t="s">
        <v>931</v>
      </c>
    </row>
    <row r="94" spans="1:29" ht="15.6" customHeight="1" x14ac:dyDescent="0.2">
      <c r="A94" s="5"/>
      <c r="B94" s="5"/>
      <c r="C94" s="5"/>
      <c r="F94" s="5">
        <f t="shared" ref="F94:R94" si="22">COUNTA(F2:F80)</f>
        <v>29</v>
      </c>
      <c r="G94" s="5">
        <f t="shared" si="22"/>
        <v>18</v>
      </c>
      <c r="H94" s="5">
        <f t="shared" si="22"/>
        <v>29</v>
      </c>
      <c r="I94" s="5">
        <f t="shared" si="22"/>
        <v>26</v>
      </c>
      <c r="J94" s="5">
        <f t="shared" si="22"/>
        <v>10</v>
      </c>
      <c r="K94" s="5">
        <f t="shared" si="22"/>
        <v>15</v>
      </c>
      <c r="L94" s="5">
        <f t="shared" si="22"/>
        <v>18</v>
      </c>
      <c r="M94" s="5">
        <f t="shared" si="22"/>
        <v>23</v>
      </c>
      <c r="N94" s="5">
        <f t="shared" si="22"/>
        <v>23</v>
      </c>
      <c r="O94" s="5">
        <f t="shared" si="22"/>
        <v>20</v>
      </c>
      <c r="P94" s="5">
        <f t="shared" si="22"/>
        <v>20</v>
      </c>
      <c r="Q94" s="5">
        <f t="shared" si="22"/>
        <v>25</v>
      </c>
      <c r="R94" s="5">
        <f t="shared" si="22"/>
        <v>10</v>
      </c>
      <c r="S94" s="5">
        <f>COUNTA(S2:S86)</f>
        <v>39</v>
      </c>
      <c r="T94" s="5">
        <f>COUNTIF(T2:T86,"&gt;0")</f>
        <v>42</v>
      </c>
      <c r="U94" s="5">
        <f>COUNTIF(U2:U86,"&gt;0")</f>
        <v>36</v>
      </c>
      <c r="V94" s="33">
        <f>COUNTA(V2:V80)</f>
        <v>49</v>
      </c>
      <c r="W94" s="33">
        <f>COUNTA(W2:W80)</f>
        <v>43</v>
      </c>
      <c r="X94" s="33">
        <f>COUNTA(X2:X80)</f>
        <v>45</v>
      </c>
      <c r="Y94" s="33">
        <f>COUNTA(Y2:Y80)</f>
        <v>44</v>
      </c>
      <c r="Z94" s="33">
        <f>COUNTA(Z2:Z80)</f>
        <v>61</v>
      </c>
      <c r="AA94" s="33">
        <f>COUNTA(AA2:AA86)</f>
        <v>67</v>
      </c>
      <c r="AB94" s="33">
        <f>COUNTA(AB2:AB86)</f>
        <v>66</v>
      </c>
    </row>
    <row r="95" spans="1:29" ht="15.6" customHeight="1" x14ac:dyDescent="0.2">
      <c r="A95" s="5"/>
      <c r="B95" s="5"/>
      <c r="C95" s="5"/>
      <c r="F95" s="5"/>
      <c r="G95" s="5"/>
      <c r="H95" s="5"/>
      <c r="I95" s="5"/>
      <c r="J95" s="5"/>
      <c r="K95" s="5"/>
      <c r="L95" s="5"/>
      <c r="M95" s="5"/>
      <c r="N95" s="5"/>
      <c r="O95" s="5"/>
      <c r="P95" s="5"/>
    </row>
    <row r="96" spans="1:29" ht="15.6" customHeight="1" x14ac:dyDescent="0.2">
      <c r="A96" s="5"/>
      <c r="B96" s="5"/>
      <c r="C96" s="5"/>
      <c r="F96" s="5"/>
      <c r="G96" s="5"/>
      <c r="H96" s="5"/>
      <c r="I96" s="5"/>
      <c r="J96" s="5"/>
      <c r="K96" s="5"/>
      <c r="L96" s="5"/>
      <c r="M96" s="5"/>
      <c r="N96" s="5"/>
      <c r="O96" s="5"/>
      <c r="P96" s="5"/>
    </row>
    <row r="97" spans="1:21" ht="15.6" customHeight="1" x14ac:dyDescent="0.2">
      <c r="A97" s="5"/>
      <c r="B97" s="5"/>
      <c r="C97" s="5"/>
      <c r="F97" s="5"/>
      <c r="G97" s="5"/>
      <c r="H97" s="5"/>
      <c r="I97" s="5"/>
      <c r="J97" s="5"/>
      <c r="K97" s="5"/>
      <c r="L97" s="5"/>
      <c r="M97" s="5"/>
      <c r="N97" s="5"/>
      <c r="O97" s="5"/>
      <c r="P97" s="5"/>
    </row>
    <row r="98" spans="1:21" ht="15.6" customHeight="1" x14ac:dyDescent="0.2">
      <c r="A98" s="5" t="s">
        <v>930</v>
      </c>
      <c r="B98" s="5"/>
      <c r="C98" s="5"/>
      <c r="F98" s="5"/>
      <c r="G98" s="5"/>
      <c r="H98" s="5"/>
      <c r="I98" s="78">
        <f>SUM(I$94:O$94)</f>
        <v>135</v>
      </c>
      <c r="J98" s="79"/>
      <c r="K98" s="79"/>
      <c r="L98" s="79"/>
      <c r="M98" s="79"/>
      <c r="N98" s="79"/>
      <c r="O98" s="79"/>
      <c r="P98" s="5"/>
    </row>
    <row r="99" spans="1:21" ht="15.6" customHeight="1" x14ac:dyDescent="0.2">
      <c r="A99" s="1"/>
      <c r="B99" s="5"/>
      <c r="C99" s="5"/>
      <c r="F99" s="5"/>
      <c r="G99" s="5"/>
      <c r="H99" s="5"/>
      <c r="I99" s="5"/>
      <c r="J99" s="78">
        <f>SUM(J$94:P$94)</f>
        <v>129</v>
      </c>
      <c r="K99" s="79"/>
      <c r="L99" s="79"/>
      <c r="M99" s="79"/>
      <c r="N99" s="79"/>
      <c r="O99" s="79"/>
      <c r="P99" s="79"/>
    </row>
    <row r="100" spans="1:21" ht="15.6" customHeight="1" x14ac:dyDescent="0.2">
      <c r="A100" s="5"/>
      <c r="B100" s="5"/>
      <c r="C100" s="5"/>
      <c r="F100" s="5"/>
      <c r="G100" s="5"/>
      <c r="H100" s="5"/>
      <c r="I100" s="5"/>
      <c r="J100" s="5"/>
      <c r="K100" s="78">
        <f>SUM(K$94:Q$94)</f>
        <v>144</v>
      </c>
      <c r="L100" s="79"/>
      <c r="M100" s="79"/>
      <c r="N100" s="79"/>
      <c r="O100" s="79"/>
      <c r="P100" s="79"/>
      <c r="Q100" s="79"/>
    </row>
    <row r="101" spans="1:21" ht="15.6" customHeight="1" x14ac:dyDescent="0.2">
      <c r="A101" s="5"/>
      <c r="B101" s="5"/>
      <c r="C101" s="5"/>
      <c r="F101" s="5"/>
      <c r="G101" s="5"/>
      <c r="H101" s="5"/>
      <c r="I101" s="5"/>
      <c r="J101" s="5"/>
      <c r="K101" s="5"/>
      <c r="L101" s="78">
        <f>SUM(L$94:R$94)</f>
        <v>139</v>
      </c>
      <c r="M101" s="79"/>
      <c r="N101" s="79"/>
      <c r="O101" s="79"/>
      <c r="P101" s="79"/>
      <c r="Q101" s="79"/>
      <c r="R101" s="79"/>
    </row>
    <row r="102" spans="1:21" ht="15.6" customHeight="1" x14ac:dyDescent="0.2">
      <c r="M102" s="78">
        <f>SUM(M$94:S$94)</f>
        <v>160</v>
      </c>
      <c r="N102" s="79"/>
      <c r="O102" s="79"/>
      <c r="P102" s="79"/>
      <c r="Q102" s="79"/>
      <c r="R102" s="79"/>
      <c r="S102" s="79"/>
    </row>
    <row r="103" spans="1:21" ht="15.6" customHeight="1" x14ac:dyDescent="0.2">
      <c r="N103" s="78">
        <f>SUM(N$94:T$94)</f>
        <v>179</v>
      </c>
      <c r="O103" s="79"/>
      <c r="P103" s="79"/>
      <c r="Q103" s="79"/>
      <c r="R103" s="79"/>
      <c r="S103" s="79"/>
      <c r="T103" s="79"/>
    </row>
    <row r="104" spans="1:21" ht="15.6" customHeight="1" x14ac:dyDescent="0.2">
      <c r="O104" s="78">
        <f>SUM(O94:U94)</f>
        <v>192</v>
      </c>
      <c r="P104" s="79"/>
      <c r="Q104" s="79"/>
      <c r="R104" s="79"/>
      <c r="S104" s="79"/>
      <c r="T104" s="79"/>
      <c r="U104" s="79"/>
    </row>
  </sheetData>
  <mergeCells count="7">
    <mergeCell ref="O104:U104"/>
    <mergeCell ref="I98:O98"/>
    <mergeCell ref="J99:P99"/>
    <mergeCell ref="K100:Q100"/>
    <mergeCell ref="L101:R101"/>
    <mergeCell ref="M102:S102"/>
    <mergeCell ref="N103:T103"/>
  </mergeCells>
  <conditionalFormatting sqref="V2:AB54 A2:P57 V55:V57 Z56:AB56 W56:W57 X56:X62 Y56:Y63 X57:AB57 V57:W62 Z58:AB71 V64:Y71">
    <cfRule type="expression" dxfId="67" priority="5">
      <formula>0</formula>
    </cfRule>
  </conditionalFormatting>
  <conditionalFormatting sqref="W55:AB55 V63:X63 V72:AB93">
    <cfRule type="expression" dxfId="66" priority="4">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3108D-70C9-4019-9275-CCE1281DC56A}">
  <dimension ref="A1:AA94"/>
  <sheetViews>
    <sheetView workbookViewId="0">
      <pane ySplit="1" topLeftCell="A2" activePane="bottomLeft" state="frozen"/>
      <selection pane="bottomLeft" activeCell="B24" sqref="B24"/>
    </sheetView>
  </sheetViews>
  <sheetFormatPr defaultColWidth="9.140625" defaultRowHeight="11.45" customHeight="1" x14ac:dyDescent="0.2"/>
  <cols>
    <col min="1" max="1" width="7.140625" style="5" bestFit="1" customWidth="1"/>
    <col min="2" max="2" width="48.28515625" style="5" bestFit="1" customWidth="1"/>
    <col min="3" max="3" width="7.42578125" style="1" customWidth="1"/>
    <col min="4" max="5" width="8.140625" style="6" customWidth="1"/>
    <col min="6" max="13" width="12.5703125" style="7" hidden="1" customWidth="1"/>
    <col min="14" max="15" width="12.5703125" style="7" bestFit="1" customWidth="1"/>
    <col min="16" max="16" width="8.7109375" style="7" customWidth="1"/>
    <col min="17" max="17" width="10.42578125" style="7" bestFit="1" customWidth="1"/>
    <col min="18" max="20" width="10.42578125" style="7" customWidth="1"/>
    <col min="21" max="21" width="12.5703125" style="7" bestFit="1" customWidth="1"/>
    <col min="22" max="22" width="12.85546875" style="1" customWidth="1"/>
    <col min="23" max="26" width="11.140625" style="1" customWidth="1"/>
    <col min="27" max="16384" width="9.140625" style="1"/>
  </cols>
  <sheetData>
    <row r="1" spans="1:27" ht="11.45" customHeight="1" x14ac:dyDescent="0.2">
      <c r="A1" s="5" t="s">
        <v>251</v>
      </c>
      <c r="B1" s="5" t="s">
        <v>252</v>
      </c>
      <c r="C1" s="1" t="s">
        <v>8</v>
      </c>
      <c r="D1" s="6" t="s">
        <v>253</v>
      </c>
      <c r="E1" s="6" t="s">
        <v>254</v>
      </c>
      <c r="F1" s="15" t="s">
        <v>255</v>
      </c>
      <c r="G1" s="15" t="s">
        <v>256</v>
      </c>
      <c r="H1" s="15" t="s">
        <v>257</v>
      </c>
      <c r="I1" s="15" t="s">
        <v>258</v>
      </c>
      <c r="J1" s="15" t="s">
        <v>259</v>
      </c>
      <c r="K1" s="15" t="s">
        <v>260</v>
      </c>
      <c r="L1" s="15" t="s">
        <v>261</v>
      </c>
      <c r="M1" s="15" t="s">
        <v>262</v>
      </c>
      <c r="N1" s="15" t="s">
        <v>263</v>
      </c>
      <c r="O1" s="15" t="s">
        <v>264</v>
      </c>
      <c r="P1" s="15" t="s">
        <v>265</v>
      </c>
      <c r="Q1" s="22" t="s">
        <v>319</v>
      </c>
      <c r="R1" s="22" t="s">
        <v>335</v>
      </c>
      <c r="S1" s="15" t="s">
        <v>342</v>
      </c>
      <c r="T1" s="22" t="s">
        <v>386</v>
      </c>
      <c r="U1" s="40" t="s">
        <v>266</v>
      </c>
      <c r="V1" s="41" t="s">
        <v>267</v>
      </c>
      <c r="W1" s="41" t="s">
        <v>320</v>
      </c>
      <c r="X1" s="41" t="s">
        <v>338</v>
      </c>
      <c r="Y1" s="41" t="s">
        <v>341</v>
      </c>
      <c r="Z1" s="42" t="s">
        <v>387</v>
      </c>
    </row>
    <row r="2" spans="1:27" ht="11.45" customHeight="1" x14ac:dyDescent="0.2">
      <c r="A2" s="5">
        <v>1</v>
      </c>
      <c r="B2" s="5" t="s">
        <v>268</v>
      </c>
      <c r="D2" s="6">
        <v>39.035556</v>
      </c>
      <c r="E2" s="6">
        <v>-77.488332999999997</v>
      </c>
      <c r="F2" s="15">
        <v>6</v>
      </c>
      <c r="G2" s="15">
        <v>7</v>
      </c>
      <c r="H2" s="15">
        <v>4</v>
      </c>
      <c r="I2" s="15">
        <v>6</v>
      </c>
      <c r="J2" s="15"/>
      <c r="K2" s="15"/>
      <c r="L2" s="15"/>
      <c r="M2" s="15"/>
      <c r="N2" s="15"/>
      <c r="O2" s="15"/>
      <c r="P2" s="15"/>
      <c r="Q2" s="22"/>
      <c r="R2" s="22"/>
      <c r="S2" s="15"/>
      <c r="T2" s="22" t="s">
        <v>402</v>
      </c>
      <c r="U2" s="43">
        <v>6</v>
      </c>
      <c r="V2" s="15"/>
      <c r="W2" s="14"/>
      <c r="X2" s="14"/>
      <c r="Y2" s="15"/>
      <c r="Z2" s="44"/>
    </row>
    <row r="3" spans="1:27" ht="11.45" customHeight="1" x14ac:dyDescent="0.2">
      <c r="A3" s="5">
        <v>2</v>
      </c>
      <c r="B3" s="5" t="s">
        <v>269</v>
      </c>
      <c r="C3" s="1" t="s">
        <v>234</v>
      </c>
      <c r="D3" s="6">
        <v>39.024158</v>
      </c>
      <c r="E3" s="6">
        <v>-77.496875000000003</v>
      </c>
      <c r="F3" s="15"/>
      <c r="G3" s="15"/>
      <c r="H3" s="15"/>
      <c r="I3" s="15"/>
      <c r="J3" s="15"/>
      <c r="K3" s="15"/>
      <c r="L3" s="15"/>
      <c r="M3" s="15"/>
      <c r="N3" s="15">
        <v>7</v>
      </c>
      <c r="O3" s="15">
        <v>7</v>
      </c>
      <c r="P3" s="15">
        <v>9</v>
      </c>
      <c r="Q3" s="22">
        <v>9</v>
      </c>
      <c r="R3" s="22">
        <v>8</v>
      </c>
      <c r="S3" s="15">
        <v>6</v>
      </c>
      <c r="T3" s="22">
        <v>8</v>
      </c>
      <c r="U3" s="43">
        <v>7</v>
      </c>
      <c r="V3" s="15">
        <f>AVERAGE(J3:P3)</f>
        <v>7.666666666666667</v>
      </c>
      <c r="W3" s="15">
        <f>AVERAGE(K3:Q3)</f>
        <v>8</v>
      </c>
      <c r="X3" s="15">
        <f>AVERAGE(L3:R3)</f>
        <v>8</v>
      </c>
      <c r="Y3" s="15">
        <f>AVERAGE(M3:S3)</f>
        <v>7.666666666666667</v>
      </c>
      <c r="Z3" s="44">
        <f>AVERAGE(N3:T3)</f>
        <v>7.7142857142857144</v>
      </c>
    </row>
    <row r="4" spans="1:27" ht="11.45" customHeight="1" x14ac:dyDescent="0.2">
      <c r="A4" s="5">
        <v>3</v>
      </c>
      <c r="B4" s="5" t="s">
        <v>270</v>
      </c>
      <c r="D4" s="6">
        <v>38.855600000000003</v>
      </c>
      <c r="E4" s="6">
        <v>-77.429199999999994</v>
      </c>
      <c r="F4" s="15">
        <v>4</v>
      </c>
      <c r="G4" s="15">
        <v>4.75</v>
      </c>
      <c r="H4" s="15">
        <v>5.5</v>
      </c>
      <c r="I4" s="15">
        <v>5</v>
      </c>
      <c r="J4" s="15">
        <v>4</v>
      </c>
      <c r="K4" s="15"/>
      <c r="L4" s="15"/>
      <c r="M4" s="15"/>
      <c r="N4" s="15"/>
      <c r="O4" s="15"/>
      <c r="P4" s="15"/>
      <c r="Q4" s="22"/>
      <c r="R4" s="22">
        <v>6</v>
      </c>
      <c r="S4" s="15"/>
      <c r="T4" s="22" t="s">
        <v>402</v>
      </c>
      <c r="U4" s="43">
        <v>4.5</v>
      </c>
      <c r="V4" s="15">
        <f>AVERAGE(J4:P4)</f>
        <v>4</v>
      </c>
      <c r="W4" s="38"/>
      <c r="X4" s="15">
        <f>AVERAGE(L4:R4)</f>
        <v>6</v>
      </c>
      <c r="Y4" s="15">
        <f>AVERAGE(M4:S4)</f>
        <v>6</v>
      </c>
      <c r="Z4" s="44">
        <f>AVERAGE(N4:T4)</f>
        <v>6</v>
      </c>
      <c r="AA4" s="1" t="s">
        <v>333</v>
      </c>
    </row>
    <row r="5" spans="1:27" ht="11.45" customHeight="1" x14ac:dyDescent="0.2">
      <c r="A5" s="5">
        <v>4</v>
      </c>
      <c r="B5" s="5" t="s">
        <v>271</v>
      </c>
      <c r="C5" s="1" t="s">
        <v>343</v>
      </c>
      <c r="D5" s="6">
        <v>39.144167000000003</v>
      </c>
      <c r="E5" s="6">
        <v>-77.536389</v>
      </c>
      <c r="F5" s="15"/>
      <c r="G5" s="15"/>
      <c r="H5" s="15">
        <v>3</v>
      </c>
      <c r="I5" s="15">
        <v>5</v>
      </c>
      <c r="J5" s="15"/>
      <c r="K5" s="15"/>
      <c r="L5" s="15"/>
      <c r="M5" s="15"/>
      <c r="N5" s="15"/>
      <c r="O5" s="15"/>
      <c r="P5" s="15"/>
      <c r="Q5" s="22"/>
      <c r="R5" s="22"/>
      <c r="S5" s="15">
        <v>6</v>
      </c>
      <c r="T5" s="22" t="s">
        <v>402</v>
      </c>
      <c r="U5" s="43">
        <v>5</v>
      </c>
      <c r="V5" s="15"/>
      <c r="W5" s="14"/>
      <c r="X5" s="14"/>
      <c r="Y5" s="15"/>
      <c r="Z5" s="44">
        <f t="shared" ref="Z5:Z6" si="0">AVERAGE(N5:T5)</f>
        <v>6</v>
      </c>
    </row>
    <row r="6" spans="1:27" ht="11.45" customHeight="1" x14ac:dyDescent="0.2">
      <c r="A6" s="5">
        <v>5</v>
      </c>
      <c r="B6" s="5" t="s">
        <v>272</v>
      </c>
      <c r="C6" s="1" t="s">
        <v>223</v>
      </c>
      <c r="D6" s="6">
        <v>38.913060000000002</v>
      </c>
      <c r="E6" s="6">
        <v>-77.890559999999994</v>
      </c>
      <c r="F6" s="15">
        <v>10.5</v>
      </c>
      <c r="G6" s="15"/>
      <c r="H6" s="15">
        <v>9</v>
      </c>
      <c r="I6" s="15">
        <v>0</v>
      </c>
      <c r="J6" s="15"/>
      <c r="K6" s="15">
        <v>4</v>
      </c>
      <c r="L6" s="15">
        <v>7</v>
      </c>
      <c r="M6" s="15">
        <v>9</v>
      </c>
      <c r="N6" s="15">
        <v>9</v>
      </c>
      <c r="O6" s="15">
        <v>8.5</v>
      </c>
      <c r="P6" s="15">
        <v>9.5</v>
      </c>
      <c r="Q6" s="22">
        <v>8</v>
      </c>
      <c r="R6" s="22"/>
      <c r="S6" s="15">
        <v>8</v>
      </c>
      <c r="T6" s="22">
        <v>10</v>
      </c>
      <c r="U6" s="43">
        <v>7.5</v>
      </c>
      <c r="V6" s="15">
        <f>AVERAGE(J6:P6)</f>
        <v>7.833333333333333</v>
      </c>
      <c r="W6" s="15">
        <f>AVERAGE(K6:Q6)</f>
        <v>7.8571428571428568</v>
      </c>
      <c r="X6" s="15">
        <f>AVERAGE(L6:R6)</f>
        <v>8.5</v>
      </c>
      <c r="Y6" s="15">
        <f>AVERAGE(M6:S6)</f>
        <v>8.6666666666666661</v>
      </c>
      <c r="Z6" s="44">
        <f t="shared" si="0"/>
        <v>8.8333333333333339</v>
      </c>
    </row>
    <row r="7" spans="1:27" ht="11.45" customHeight="1" x14ac:dyDescent="0.2">
      <c r="A7" s="5">
        <v>6</v>
      </c>
      <c r="B7" s="5" t="s">
        <v>273</v>
      </c>
      <c r="D7" s="6">
        <v>38.893610000000002</v>
      </c>
      <c r="E7" s="6">
        <v>-77.904719999999998</v>
      </c>
      <c r="F7" s="15">
        <v>9.5</v>
      </c>
      <c r="G7" s="15"/>
      <c r="H7" s="15">
        <v>10</v>
      </c>
      <c r="I7" s="15">
        <v>10</v>
      </c>
      <c r="J7" s="15"/>
      <c r="K7" s="15"/>
      <c r="L7" s="15"/>
      <c r="M7" s="15"/>
      <c r="N7" s="15"/>
      <c r="O7" s="15"/>
      <c r="P7" s="15"/>
      <c r="Q7" s="22"/>
      <c r="R7" s="22"/>
      <c r="S7" s="15"/>
      <c r="T7" s="22" t="s">
        <v>402</v>
      </c>
      <c r="U7" s="43">
        <v>10</v>
      </c>
      <c r="V7" s="15"/>
      <c r="W7" s="14"/>
      <c r="X7" s="14"/>
      <c r="Y7" s="15"/>
      <c r="Z7" s="44"/>
    </row>
    <row r="8" spans="1:27" ht="11.45" customHeight="1" x14ac:dyDescent="0.2">
      <c r="A8" s="5">
        <v>7</v>
      </c>
      <c r="B8" s="5" t="s">
        <v>274</v>
      </c>
      <c r="D8" s="6">
        <v>38.984200000000001</v>
      </c>
      <c r="E8" s="6">
        <v>-77.5047</v>
      </c>
      <c r="F8" s="15"/>
      <c r="G8" s="15"/>
      <c r="H8" s="15">
        <v>7</v>
      </c>
      <c r="I8" s="15">
        <v>7</v>
      </c>
      <c r="J8" s="15">
        <v>8</v>
      </c>
      <c r="K8" s="15"/>
      <c r="L8" s="15"/>
      <c r="M8" s="15"/>
      <c r="N8" s="15"/>
      <c r="O8" s="15"/>
      <c r="P8" s="15"/>
      <c r="Q8" s="22"/>
      <c r="R8" s="22"/>
      <c r="S8" s="15"/>
      <c r="T8" s="22" t="s">
        <v>402</v>
      </c>
      <c r="U8" s="43">
        <v>7.5</v>
      </c>
      <c r="V8" s="15">
        <f>AVERAGE(J8:P8)</f>
        <v>8</v>
      </c>
      <c r="W8" s="38"/>
      <c r="X8" s="38"/>
      <c r="Y8" s="38"/>
      <c r="Z8" s="45"/>
      <c r="AA8" s="1" t="s">
        <v>333</v>
      </c>
    </row>
    <row r="9" spans="1:27" ht="11.45" customHeight="1" x14ac:dyDescent="0.2">
      <c r="A9" s="5">
        <v>8</v>
      </c>
      <c r="B9" s="5" t="s">
        <v>275</v>
      </c>
      <c r="D9" s="6">
        <v>39.048889000000003</v>
      </c>
      <c r="E9" s="6">
        <v>-77.431667000000004</v>
      </c>
      <c r="F9" s="15"/>
      <c r="G9" s="15"/>
      <c r="H9" s="15"/>
      <c r="I9" s="15"/>
      <c r="J9" s="15">
        <v>5</v>
      </c>
      <c r="K9" s="15">
        <v>3</v>
      </c>
      <c r="L9" s="15"/>
      <c r="M9" s="15"/>
      <c r="N9" s="15"/>
      <c r="O9" s="15"/>
      <c r="P9" s="15"/>
      <c r="Q9" s="22"/>
      <c r="R9" s="22"/>
      <c r="S9" s="15"/>
      <c r="T9" s="22" t="s">
        <v>402</v>
      </c>
      <c r="U9" s="43">
        <v>5</v>
      </c>
      <c r="V9" s="15">
        <f>AVERAGE(J9:P9)</f>
        <v>4</v>
      </c>
      <c r="W9" s="14"/>
      <c r="X9" s="14"/>
      <c r="Y9" s="14"/>
      <c r="Z9" s="51"/>
      <c r="AA9" s="1" t="s">
        <v>333</v>
      </c>
    </row>
    <row r="10" spans="1:27" ht="11.45" customHeight="1" x14ac:dyDescent="0.2">
      <c r="A10" s="5">
        <v>9</v>
      </c>
      <c r="B10" s="5" t="s">
        <v>276</v>
      </c>
      <c r="D10" s="6">
        <v>38.984082999999998</v>
      </c>
      <c r="E10" s="6">
        <v>-77.498182999999997</v>
      </c>
      <c r="F10" s="15">
        <v>8</v>
      </c>
      <c r="G10" s="15">
        <v>7.3333333333299997</v>
      </c>
      <c r="H10" s="15">
        <v>7</v>
      </c>
      <c r="I10" s="15"/>
      <c r="J10" s="15"/>
      <c r="K10" s="15"/>
      <c r="L10" s="15"/>
      <c r="M10" s="15"/>
      <c r="N10" s="15"/>
      <c r="O10" s="15"/>
      <c r="P10" s="15"/>
      <c r="Q10" s="22"/>
      <c r="R10" s="22"/>
      <c r="S10" s="15"/>
      <c r="T10" s="22" t="s">
        <v>402</v>
      </c>
      <c r="U10" s="43"/>
      <c r="V10" s="15"/>
      <c r="W10" s="14"/>
      <c r="X10" s="14"/>
      <c r="Y10" s="15"/>
      <c r="Z10" s="44"/>
    </row>
    <row r="11" spans="1:27" ht="11.45" customHeight="1" x14ac:dyDescent="0.2">
      <c r="A11" s="5">
        <v>11</v>
      </c>
      <c r="B11" s="5" t="s">
        <v>277</v>
      </c>
      <c r="D11" s="6">
        <v>39.051859999999998</v>
      </c>
      <c r="E11" s="6">
        <v>-77.432477000000006</v>
      </c>
      <c r="F11" s="15"/>
      <c r="G11" s="15"/>
      <c r="H11" s="15"/>
      <c r="I11" s="15"/>
      <c r="J11" s="15"/>
      <c r="K11" s="15"/>
      <c r="L11" s="15"/>
      <c r="M11" s="15"/>
      <c r="N11" s="15">
        <v>6</v>
      </c>
      <c r="O11" s="15"/>
      <c r="P11" s="15"/>
      <c r="Q11" s="22"/>
      <c r="R11" s="22"/>
      <c r="S11" s="15"/>
      <c r="T11" s="22" t="s">
        <v>402</v>
      </c>
      <c r="U11" s="43">
        <v>6</v>
      </c>
      <c r="V11" s="15">
        <f t="shared" ref="V11:W12" si="1">AVERAGE(J11:P11)</f>
        <v>6</v>
      </c>
      <c r="W11" s="15">
        <f t="shared" si="1"/>
        <v>6</v>
      </c>
      <c r="X11" s="15">
        <f>AVERAGE(L11:R11)</f>
        <v>6</v>
      </c>
      <c r="Y11" s="15">
        <f t="shared" ref="Y11:Y12" si="2">AVERAGE(M11:S11)</f>
        <v>6</v>
      </c>
      <c r="Z11" s="44">
        <f t="shared" ref="Z11:Z12" si="3">AVERAGE(N11:T11)</f>
        <v>6</v>
      </c>
    </row>
    <row r="12" spans="1:27" ht="11.45" customHeight="1" x14ac:dyDescent="0.2">
      <c r="A12" s="5">
        <v>12</v>
      </c>
      <c r="B12" s="5" t="s">
        <v>278</v>
      </c>
      <c r="D12" s="6">
        <v>38.804361</v>
      </c>
      <c r="E12" s="6">
        <v>-77.556977000000003</v>
      </c>
      <c r="F12" s="15">
        <v>7.5</v>
      </c>
      <c r="G12" s="15">
        <v>8.25</v>
      </c>
      <c r="H12" s="15">
        <v>6.6666666666700003</v>
      </c>
      <c r="I12" s="15">
        <v>6.6666666666700003</v>
      </c>
      <c r="J12" s="15"/>
      <c r="K12" s="15">
        <v>8</v>
      </c>
      <c r="L12" s="15">
        <v>8</v>
      </c>
      <c r="M12" s="15">
        <v>8.3333333333299997</v>
      </c>
      <c r="N12" s="15">
        <v>9</v>
      </c>
      <c r="O12" s="15">
        <v>8</v>
      </c>
      <c r="P12" s="15"/>
      <c r="Q12" s="22">
        <v>8.6666666666666661</v>
      </c>
      <c r="R12" s="22"/>
      <c r="S12" s="15"/>
      <c r="T12" s="22" t="s">
        <v>402</v>
      </c>
      <c r="U12" s="43">
        <v>8</v>
      </c>
      <c r="V12" s="15">
        <f t="shared" si="1"/>
        <v>8.2666666666660014</v>
      </c>
      <c r="W12" s="15">
        <f t="shared" si="1"/>
        <v>8.3333333333327779</v>
      </c>
      <c r="X12" s="15">
        <f>AVERAGE(L12:R12)</f>
        <v>8.3999999999993342</v>
      </c>
      <c r="Y12" s="15">
        <f t="shared" si="2"/>
        <v>8.4999999999991669</v>
      </c>
      <c r="Z12" s="44">
        <f t="shared" si="3"/>
        <v>8.5555555555555554</v>
      </c>
    </row>
    <row r="13" spans="1:27" ht="11.45" customHeight="1" x14ac:dyDescent="0.2">
      <c r="A13" s="5">
        <v>13</v>
      </c>
      <c r="B13" s="5" t="s">
        <v>279</v>
      </c>
      <c r="D13" s="6">
        <v>39.220782999999997</v>
      </c>
      <c r="E13" s="6">
        <v>-77.535081000000005</v>
      </c>
      <c r="F13" s="15"/>
      <c r="G13" s="15"/>
      <c r="H13" s="15">
        <v>11</v>
      </c>
      <c r="I13" s="15"/>
      <c r="J13" s="15"/>
      <c r="K13" s="15"/>
      <c r="L13" s="15"/>
      <c r="M13" s="15"/>
      <c r="N13" s="15"/>
      <c r="O13" s="15"/>
      <c r="P13" s="15"/>
      <c r="Q13" s="22"/>
      <c r="R13" s="22"/>
      <c r="S13" s="15"/>
      <c r="T13" s="22" t="s">
        <v>402</v>
      </c>
      <c r="U13" s="43"/>
      <c r="V13" s="15"/>
      <c r="W13" s="14"/>
      <c r="X13" s="14"/>
      <c r="Y13" s="15"/>
      <c r="Z13" s="44"/>
    </row>
    <row r="14" spans="1:27" ht="11.45" customHeight="1" x14ac:dyDescent="0.2">
      <c r="A14" s="5">
        <v>14</v>
      </c>
      <c r="B14" s="5" t="s">
        <v>280</v>
      </c>
      <c r="D14" s="6">
        <v>38.927500000000002</v>
      </c>
      <c r="E14" s="6">
        <v>-77.800280000000001</v>
      </c>
      <c r="F14" s="15">
        <v>10</v>
      </c>
      <c r="G14" s="15"/>
      <c r="H14" s="15">
        <v>10</v>
      </c>
      <c r="I14" s="15">
        <v>8.5</v>
      </c>
      <c r="J14" s="15"/>
      <c r="K14" s="15"/>
      <c r="L14" s="15"/>
      <c r="M14" s="15"/>
      <c r="N14" s="15"/>
      <c r="O14" s="15"/>
      <c r="P14" s="15"/>
      <c r="Q14" s="22"/>
      <c r="R14" s="22"/>
      <c r="S14" s="15"/>
      <c r="T14" s="22">
        <v>9.5</v>
      </c>
      <c r="U14" s="43">
        <v>8.5</v>
      </c>
      <c r="V14" s="15"/>
      <c r="W14" s="14"/>
      <c r="X14" s="14"/>
      <c r="Y14" s="15"/>
      <c r="Z14" s="44"/>
    </row>
    <row r="15" spans="1:27" ht="11.45" customHeight="1" x14ac:dyDescent="0.2">
      <c r="A15" s="5">
        <v>15</v>
      </c>
      <c r="B15" s="5" t="s">
        <v>281</v>
      </c>
      <c r="C15" s="1" t="s">
        <v>205</v>
      </c>
      <c r="D15" s="6">
        <v>38.933059999999998</v>
      </c>
      <c r="E15" s="6">
        <v>-77.807779999999994</v>
      </c>
      <c r="F15" s="15">
        <v>9</v>
      </c>
      <c r="G15" s="15"/>
      <c r="H15" s="15">
        <v>10.5</v>
      </c>
      <c r="I15" s="15">
        <v>9.5</v>
      </c>
      <c r="J15" s="15"/>
      <c r="K15" s="15">
        <v>8</v>
      </c>
      <c r="L15" s="15">
        <v>11</v>
      </c>
      <c r="M15" s="15">
        <v>11</v>
      </c>
      <c r="N15" s="15">
        <v>8</v>
      </c>
      <c r="O15" s="15">
        <v>7.5</v>
      </c>
      <c r="P15" s="15">
        <v>7.5</v>
      </c>
      <c r="Q15" s="22">
        <v>10</v>
      </c>
      <c r="R15" s="22">
        <v>8</v>
      </c>
      <c r="S15" s="15">
        <v>8.5</v>
      </c>
      <c r="T15" s="22" t="s">
        <v>402</v>
      </c>
      <c r="U15" s="43">
        <v>9.1666666666700003</v>
      </c>
      <c r="V15" s="15">
        <f t="shared" ref="V15:V27" si="4">AVERAGE(J15:P15)</f>
        <v>8.8333333333333339</v>
      </c>
      <c r="W15" s="15">
        <f t="shared" ref="W15:W27" si="5">AVERAGE(K15:Q15)</f>
        <v>9</v>
      </c>
      <c r="X15" s="15">
        <f t="shared" ref="X15:X27" si="6">AVERAGE(L15:R15)</f>
        <v>9</v>
      </c>
      <c r="Y15" s="15">
        <f t="shared" ref="Y15:Y19" si="7">AVERAGE(M15:S15)</f>
        <v>8.6428571428571423</v>
      </c>
      <c r="Z15" s="44">
        <f t="shared" ref="Z15:Z27" si="8">AVERAGE(N15:T15)</f>
        <v>8.25</v>
      </c>
    </row>
    <row r="16" spans="1:27" ht="11.45" customHeight="1" x14ac:dyDescent="0.2">
      <c r="A16" s="5">
        <v>16</v>
      </c>
      <c r="B16" s="5" t="s">
        <v>282</v>
      </c>
      <c r="D16" s="6">
        <v>39.091200000000001</v>
      </c>
      <c r="E16" s="6">
        <v>-77.683999999999997</v>
      </c>
      <c r="F16" s="15">
        <v>9</v>
      </c>
      <c r="G16" s="15">
        <v>9.6666666666700003</v>
      </c>
      <c r="H16" s="15">
        <v>11</v>
      </c>
      <c r="I16" s="15">
        <v>9.6666666666700003</v>
      </c>
      <c r="J16" s="15">
        <v>11.333333333300001</v>
      </c>
      <c r="K16" s="15">
        <v>10.5</v>
      </c>
      <c r="L16" s="15">
        <v>10.333333333300001</v>
      </c>
      <c r="M16" s="15">
        <v>10.333333333300001</v>
      </c>
      <c r="N16" s="15">
        <v>10</v>
      </c>
      <c r="O16" s="15">
        <v>9.5</v>
      </c>
      <c r="P16" s="15"/>
      <c r="Q16" s="22">
        <v>9</v>
      </c>
      <c r="R16" s="22"/>
      <c r="S16" s="15">
        <v>11</v>
      </c>
      <c r="T16" s="22">
        <v>11</v>
      </c>
      <c r="U16" s="43">
        <v>10.2380952381</v>
      </c>
      <c r="V16" s="15">
        <f t="shared" si="4"/>
        <v>10.333333333316666</v>
      </c>
      <c r="W16" s="15">
        <f t="shared" si="5"/>
        <v>9.9444444444333335</v>
      </c>
      <c r="X16" s="15">
        <f t="shared" si="6"/>
        <v>9.8333333333200006</v>
      </c>
      <c r="Y16" s="15">
        <f t="shared" si="7"/>
        <v>9.9666666666600001</v>
      </c>
      <c r="Z16" s="44">
        <f t="shared" si="8"/>
        <v>10.1</v>
      </c>
    </row>
    <row r="17" spans="1:27" ht="11.45" customHeight="1" x14ac:dyDescent="0.2">
      <c r="A17" s="5">
        <v>17</v>
      </c>
      <c r="B17" s="5" t="s">
        <v>283</v>
      </c>
      <c r="C17" s="1" t="s">
        <v>206</v>
      </c>
      <c r="D17" s="6">
        <v>38.946939999999998</v>
      </c>
      <c r="E17" s="6">
        <v>-77.938059999999993</v>
      </c>
      <c r="F17" s="15">
        <v>10</v>
      </c>
      <c r="G17" s="15"/>
      <c r="H17" s="15">
        <v>11.5</v>
      </c>
      <c r="I17" s="15">
        <v>11</v>
      </c>
      <c r="J17" s="15"/>
      <c r="K17" s="15">
        <v>11</v>
      </c>
      <c r="L17" s="15">
        <v>11</v>
      </c>
      <c r="M17" s="15">
        <v>10.5</v>
      </c>
      <c r="N17" s="15">
        <v>11.5</v>
      </c>
      <c r="O17" s="15">
        <v>9.5</v>
      </c>
      <c r="P17" s="15"/>
      <c r="Q17" s="22">
        <v>7.5</v>
      </c>
      <c r="R17" s="22"/>
      <c r="S17" s="15">
        <v>10</v>
      </c>
      <c r="T17" s="22">
        <v>10</v>
      </c>
      <c r="U17" s="43">
        <v>10.75</v>
      </c>
      <c r="V17" s="15">
        <f t="shared" si="4"/>
        <v>10.7</v>
      </c>
      <c r="W17" s="15">
        <f t="shared" si="5"/>
        <v>10.166666666666666</v>
      </c>
      <c r="X17" s="15">
        <f t="shared" si="6"/>
        <v>10</v>
      </c>
      <c r="Y17" s="15">
        <f t="shared" si="7"/>
        <v>9.8000000000000007</v>
      </c>
      <c r="Z17" s="44">
        <f t="shared" si="8"/>
        <v>9.6999999999999993</v>
      </c>
    </row>
    <row r="18" spans="1:27" ht="11.45" customHeight="1" x14ac:dyDescent="0.2">
      <c r="A18" s="5" t="s">
        <v>332</v>
      </c>
      <c r="B18" s="5" t="s">
        <v>325</v>
      </c>
      <c r="D18" s="6">
        <v>38.924759999999999</v>
      </c>
      <c r="E18" s="6">
        <v>-77.406595999999993</v>
      </c>
      <c r="F18" s="15"/>
      <c r="G18" s="15"/>
      <c r="H18" s="15"/>
      <c r="I18" s="15"/>
      <c r="J18" s="15"/>
      <c r="K18" s="15"/>
      <c r="L18" s="15"/>
      <c r="M18" s="15"/>
      <c r="N18" s="15"/>
      <c r="O18" s="15"/>
      <c r="P18" s="15"/>
      <c r="Q18" s="22">
        <v>4</v>
      </c>
      <c r="R18" s="22">
        <v>3.5</v>
      </c>
      <c r="S18" s="15">
        <v>3.5</v>
      </c>
      <c r="T18" s="22" t="s">
        <v>402</v>
      </c>
      <c r="U18" s="43"/>
      <c r="V18" s="14"/>
      <c r="W18" s="15">
        <f>AVERAGE(K18:Q18)</f>
        <v>4</v>
      </c>
      <c r="X18" s="15">
        <f>AVERAGE(L18:R18)</f>
        <v>3.75</v>
      </c>
      <c r="Y18" s="15">
        <f>AVERAGE(M18:S18)</f>
        <v>3.6666666666666665</v>
      </c>
      <c r="Z18" s="44">
        <f>AVERAGE(N18:T18)</f>
        <v>3.6666666666666665</v>
      </c>
      <c r="AA18" s="1" t="s">
        <v>334</v>
      </c>
    </row>
    <row r="19" spans="1:27" ht="11.45" customHeight="1" x14ac:dyDescent="0.2">
      <c r="A19" s="5">
        <v>18</v>
      </c>
      <c r="B19" s="5" t="s">
        <v>284</v>
      </c>
      <c r="D19" s="6">
        <v>38.801099999999998</v>
      </c>
      <c r="E19" s="6">
        <v>-77.469899999999996</v>
      </c>
      <c r="F19" s="15">
        <v>8.75</v>
      </c>
      <c r="G19" s="15">
        <v>9.6666666666700003</v>
      </c>
      <c r="H19" s="15">
        <v>8.3333333333299997</v>
      </c>
      <c r="I19" s="15">
        <v>7.75</v>
      </c>
      <c r="J19" s="15"/>
      <c r="K19" s="15">
        <v>6.25</v>
      </c>
      <c r="L19" s="15">
        <v>5.5</v>
      </c>
      <c r="M19" s="15">
        <v>7.3333333333299997</v>
      </c>
      <c r="N19" s="15"/>
      <c r="O19" s="15"/>
      <c r="P19" s="15">
        <v>7</v>
      </c>
      <c r="Q19" s="22"/>
      <c r="R19" s="22"/>
      <c r="S19" s="15"/>
      <c r="T19" s="22" t="s">
        <v>402</v>
      </c>
      <c r="U19" s="43">
        <v>6.7083333333299997</v>
      </c>
      <c r="V19" s="15">
        <f t="shared" si="4"/>
        <v>6.5208333333324999</v>
      </c>
      <c r="W19" s="15">
        <f t="shared" si="5"/>
        <v>6.5208333333324999</v>
      </c>
      <c r="X19" s="15">
        <f t="shared" si="6"/>
        <v>6.6111111111099996</v>
      </c>
      <c r="Y19" s="15">
        <f t="shared" si="7"/>
        <v>7.1666666666649999</v>
      </c>
      <c r="Z19" s="44">
        <f t="shared" si="8"/>
        <v>7</v>
      </c>
    </row>
    <row r="20" spans="1:27" ht="11.45" customHeight="1" x14ac:dyDescent="0.2">
      <c r="A20" s="5">
        <v>20</v>
      </c>
      <c r="B20" s="5" t="s">
        <v>285</v>
      </c>
      <c r="D20" s="6">
        <v>38.891702000000002</v>
      </c>
      <c r="E20" s="6">
        <v>-77.470573999999999</v>
      </c>
      <c r="F20" s="15"/>
      <c r="G20" s="15"/>
      <c r="H20" s="15"/>
      <c r="I20" s="15"/>
      <c r="J20" s="15"/>
      <c r="K20" s="15"/>
      <c r="L20" s="15">
        <v>6</v>
      </c>
      <c r="M20" s="15"/>
      <c r="N20" s="15"/>
      <c r="O20" s="15"/>
      <c r="P20" s="15"/>
      <c r="Q20" s="22"/>
      <c r="R20" s="22"/>
      <c r="S20" s="15"/>
      <c r="T20" s="22" t="s">
        <v>402</v>
      </c>
      <c r="U20" s="43">
        <v>6</v>
      </c>
      <c r="V20" s="15">
        <f t="shared" si="4"/>
        <v>6</v>
      </c>
      <c r="W20" s="15">
        <f t="shared" si="5"/>
        <v>6</v>
      </c>
      <c r="X20" s="15">
        <f t="shared" si="6"/>
        <v>6</v>
      </c>
      <c r="Y20" s="15"/>
      <c r="Z20" s="44"/>
      <c r="AA20" s="1" t="s">
        <v>383</v>
      </c>
    </row>
    <row r="21" spans="1:27" ht="11.45" customHeight="1" x14ac:dyDescent="0.2">
      <c r="A21" s="5">
        <v>21</v>
      </c>
      <c r="B21" s="5" t="s">
        <v>286</v>
      </c>
      <c r="C21" s="1" t="s">
        <v>208</v>
      </c>
      <c r="D21" s="6">
        <v>38.943300000000001</v>
      </c>
      <c r="E21" s="6">
        <v>-77.89528</v>
      </c>
      <c r="F21" s="15">
        <v>9.25</v>
      </c>
      <c r="G21" s="15"/>
      <c r="H21" s="15"/>
      <c r="I21" s="15">
        <v>9</v>
      </c>
      <c r="J21" s="15"/>
      <c r="K21" s="15"/>
      <c r="L21" s="15"/>
      <c r="M21" s="15">
        <v>12</v>
      </c>
      <c r="N21" s="15"/>
      <c r="O21" s="15">
        <v>8</v>
      </c>
      <c r="P21" s="15"/>
      <c r="Q21" s="22">
        <v>7</v>
      </c>
      <c r="R21" s="22"/>
      <c r="S21" s="15">
        <v>8</v>
      </c>
      <c r="T21" s="22">
        <v>8</v>
      </c>
      <c r="U21" s="43">
        <v>9.6666666666700003</v>
      </c>
      <c r="V21" s="15">
        <f t="shared" si="4"/>
        <v>10</v>
      </c>
      <c r="W21" s="15">
        <f t="shared" si="5"/>
        <v>9</v>
      </c>
      <c r="X21" s="15">
        <f t="shared" si="6"/>
        <v>9</v>
      </c>
      <c r="Y21" s="15">
        <f t="shared" ref="Y21:Y27" si="9">AVERAGE(M21:S21)</f>
        <v>8.75</v>
      </c>
      <c r="Z21" s="44">
        <f t="shared" si="8"/>
        <v>7.75</v>
      </c>
    </row>
    <row r="22" spans="1:27" ht="11.45" customHeight="1" x14ac:dyDescent="0.2">
      <c r="A22" s="5">
        <v>22</v>
      </c>
      <c r="B22" s="5" t="s">
        <v>287</v>
      </c>
      <c r="D22" s="6">
        <v>38.905279999999998</v>
      </c>
      <c r="E22" s="6">
        <v>77.992500000000007</v>
      </c>
      <c r="F22" s="15">
        <v>9.75</v>
      </c>
      <c r="G22" s="15"/>
      <c r="H22" s="15"/>
      <c r="I22" s="15">
        <v>11</v>
      </c>
      <c r="J22" s="15"/>
      <c r="K22" s="15"/>
      <c r="L22" s="15"/>
      <c r="M22" s="15"/>
      <c r="N22" s="15"/>
      <c r="O22" s="15">
        <v>9</v>
      </c>
      <c r="P22" s="15"/>
      <c r="Q22" s="22"/>
      <c r="R22" s="22"/>
      <c r="S22" s="15"/>
      <c r="T22" s="22" t="s">
        <v>402</v>
      </c>
      <c r="U22" s="43">
        <v>10</v>
      </c>
      <c r="V22" s="15">
        <f t="shared" si="4"/>
        <v>9</v>
      </c>
      <c r="W22" s="15">
        <f t="shared" si="5"/>
        <v>9</v>
      </c>
      <c r="X22" s="15">
        <f t="shared" si="6"/>
        <v>9</v>
      </c>
      <c r="Y22" s="15">
        <f t="shared" si="9"/>
        <v>9</v>
      </c>
      <c r="Z22" s="44">
        <f t="shared" si="8"/>
        <v>9</v>
      </c>
    </row>
    <row r="23" spans="1:27" ht="11.45" customHeight="1" x14ac:dyDescent="0.2">
      <c r="A23" s="5">
        <v>23</v>
      </c>
      <c r="B23" s="5" t="s">
        <v>288</v>
      </c>
      <c r="D23" s="6">
        <v>38.905279999999998</v>
      </c>
      <c r="E23" s="6">
        <v>-78.029722000000007</v>
      </c>
      <c r="F23" s="15">
        <v>10</v>
      </c>
      <c r="G23" s="15"/>
      <c r="H23" s="15"/>
      <c r="I23" s="15">
        <v>8</v>
      </c>
      <c r="J23" s="15"/>
      <c r="K23" s="15"/>
      <c r="L23" s="15">
        <v>10.5</v>
      </c>
      <c r="M23" s="15">
        <v>12</v>
      </c>
      <c r="N23" s="15">
        <v>9</v>
      </c>
      <c r="O23" s="15">
        <v>9</v>
      </c>
      <c r="P23" s="15">
        <v>7</v>
      </c>
      <c r="Q23" s="22">
        <v>7.5</v>
      </c>
      <c r="R23" s="22"/>
      <c r="S23" s="15"/>
      <c r="T23" s="22">
        <v>8</v>
      </c>
      <c r="U23" s="43">
        <v>9.6999999999999993</v>
      </c>
      <c r="V23" s="15">
        <f t="shared" si="4"/>
        <v>9.5</v>
      </c>
      <c r="W23" s="15">
        <f t="shared" si="5"/>
        <v>9.1666666666666661</v>
      </c>
      <c r="X23" s="15">
        <f t="shared" si="6"/>
        <v>9.1666666666666661</v>
      </c>
      <c r="Y23" s="15">
        <f t="shared" si="9"/>
        <v>8.9</v>
      </c>
      <c r="Z23" s="44">
        <f t="shared" si="8"/>
        <v>8.1</v>
      </c>
    </row>
    <row r="24" spans="1:27" ht="11.45" customHeight="1" x14ac:dyDescent="0.2">
      <c r="B24" s="5" t="s">
        <v>290</v>
      </c>
      <c r="D24" s="6">
        <v>39.098821999999998</v>
      </c>
      <c r="E24" s="6">
        <v>-77.496486000000004</v>
      </c>
      <c r="F24" s="15"/>
      <c r="G24" s="15"/>
      <c r="H24" s="15"/>
      <c r="I24" s="15"/>
      <c r="J24" s="15"/>
      <c r="K24" s="15"/>
      <c r="L24" s="15"/>
      <c r="M24" s="15"/>
      <c r="N24" s="15"/>
      <c r="O24" s="15"/>
      <c r="P24" s="15">
        <v>5</v>
      </c>
      <c r="Q24" s="22">
        <v>5</v>
      </c>
      <c r="R24" s="22"/>
      <c r="S24" s="15"/>
      <c r="T24" s="22" t="s">
        <v>402</v>
      </c>
      <c r="U24" s="43"/>
      <c r="V24" s="15">
        <f t="shared" si="4"/>
        <v>5</v>
      </c>
      <c r="W24" s="15">
        <f t="shared" si="5"/>
        <v>5</v>
      </c>
      <c r="X24" s="15">
        <f t="shared" si="6"/>
        <v>5</v>
      </c>
      <c r="Y24" s="15">
        <f t="shared" si="9"/>
        <v>5</v>
      </c>
      <c r="Z24" s="44">
        <f t="shared" si="8"/>
        <v>5</v>
      </c>
    </row>
    <row r="25" spans="1:27" ht="11.45" customHeight="1" x14ac:dyDescent="0.2">
      <c r="A25" s="5">
        <v>24</v>
      </c>
      <c r="B25" s="5" t="s">
        <v>291</v>
      </c>
      <c r="D25" s="6">
        <v>39.0244</v>
      </c>
      <c r="E25" s="6">
        <v>-77.685000000000002</v>
      </c>
      <c r="F25" s="15">
        <v>8.3333333333299997</v>
      </c>
      <c r="G25" s="15"/>
      <c r="H25" s="15">
        <v>6</v>
      </c>
      <c r="I25" s="15"/>
      <c r="J25" s="15"/>
      <c r="K25" s="15"/>
      <c r="L25" s="15">
        <v>7</v>
      </c>
      <c r="M25" s="15">
        <v>7</v>
      </c>
      <c r="N25" s="15">
        <v>9</v>
      </c>
      <c r="O25" s="15">
        <v>8</v>
      </c>
      <c r="P25" s="15"/>
      <c r="Q25" s="22"/>
      <c r="R25" s="22"/>
      <c r="S25" s="15"/>
      <c r="T25" s="22" t="s">
        <v>402</v>
      </c>
      <c r="U25" s="43">
        <v>7.75</v>
      </c>
      <c r="V25" s="15">
        <f t="shared" si="4"/>
        <v>7.75</v>
      </c>
      <c r="W25" s="15">
        <f t="shared" si="5"/>
        <v>7.75</v>
      </c>
      <c r="X25" s="15">
        <f t="shared" si="6"/>
        <v>7.75</v>
      </c>
      <c r="Y25" s="15">
        <f t="shared" si="9"/>
        <v>8</v>
      </c>
      <c r="Z25" s="44">
        <f t="shared" si="8"/>
        <v>8.5</v>
      </c>
    </row>
    <row r="26" spans="1:27" ht="11.45" customHeight="1" x14ac:dyDescent="0.2">
      <c r="A26" s="5">
        <v>25</v>
      </c>
      <c r="B26" s="5" t="s">
        <v>292</v>
      </c>
      <c r="D26" s="6">
        <v>38.986939999999997</v>
      </c>
      <c r="E26" s="6">
        <v>-77.79083</v>
      </c>
      <c r="F26" s="15">
        <v>9</v>
      </c>
      <c r="G26" s="15"/>
      <c r="H26" s="15">
        <v>9</v>
      </c>
      <c r="I26" s="15">
        <v>7</v>
      </c>
      <c r="J26" s="15"/>
      <c r="K26" s="15"/>
      <c r="L26" s="15">
        <v>10</v>
      </c>
      <c r="M26" s="15">
        <v>11</v>
      </c>
      <c r="N26" s="15">
        <v>9</v>
      </c>
      <c r="O26" s="15"/>
      <c r="P26" s="15"/>
      <c r="Q26" s="22"/>
      <c r="R26" s="22"/>
      <c r="S26" s="15"/>
      <c r="T26" s="22">
        <v>8.6666666666666661</v>
      </c>
      <c r="U26" s="43">
        <v>9.25</v>
      </c>
      <c r="V26" s="15">
        <f t="shared" si="4"/>
        <v>10</v>
      </c>
      <c r="W26" s="15">
        <f t="shared" si="5"/>
        <v>10</v>
      </c>
      <c r="X26" s="15">
        <f t="shared" si="6"/>
        <v>10</v>
      </c>
      <c r="Y26" s="15">
        <f t="shared" si="9"/>
        <v>10</v>
      </c>
      <c r="Z26" s="44">
        <f t="shared" si="8"/>
        <v>8.8333333333333321</v>
      </c>
    </row>
    <row r="27" spans="1:27" ht="11.45" customHeight="1" x14ac:dyDescent="0.2">
      <c r="A27" s="5">
        <v>26</v>
      </c>
      <c r="B27" s="5" t="s">
        <v>293</v>
      </c>
      <c r="C27" s="1" t="s">
        <v>220</v>
      </c>
      <c r="D27" s="6">
        <v>38.935830000000003</v>
      </c>
      <c r="E27" s="6">
        <v>-77.870559999999998</v>
      </c>
      <c r="F27" s="15">
        <v>7.5</v>
      </c>
      <c r="G27" s="15">
        <v>6</v>
      </c>
      <c r="H27" s="15"/>
      <c r="I27" s="15">
        <v>11</v>
      </c>
      <c r="J27" s="15"/>
      <c r="K27" s="15"/>
      <c r="L27" s="15">
        <v>9</v>
      </c>
      <c r="M27" s="15">
        <v>9</v>
      </c>
      <c r="N27" s="15">
        <v>9.5</v>
      </c>
      <c r="O27" s="15">
        <v>9</v>
      </c>
      <c r="P27" s="15">
        <v>8.5</v>
      </c>
      <c r="Q27" s="22">
        <v>10</v>
      </c>
      <c r="R27" s="22"/>
      <c r="S27" s="15">
        <v>10</v>
      </c>
      <c r="T27" s="22">
        <v>10</v>
      </c>
      <c r="U27" s="43">
        <v>9.5</v>
      </c>
      <c r="V27" s="15">
        <f t="shared" si="4"/>
        <v>9</v>
      </c>
      <c r="W27" s="15">
        <f t="shared" si="5"/>
        <v>9.1666666666666661</v>
      </c>
      <c r="X27" s="15">
        <f t="shared" si="6"/>
        <v>9.1666666666666661</v>
      </c>
      <c r="Y27" s="15">
        <f t="shared" si="9"/>
        <v>9.3333333333333339</v>
      </c>
      <c r="Z27" s="44">
        <f t="shared" si="8"/>
        <v>9.5</v>
      </c>
    </row>
    <row r="28" spans="1:27" ht="11.45" customHeight="1" x14ac:dyDescent="0.2">
      <c r="A28" s="5">
        <v>27</v>
      </c>
      <c r="B28" s="5" t="s">
        <v>294</v>
      </c>
      <c r="D28" s="6">
        <v>38.913609999999998</v>
      </c>
      <c r="E28" s="6">
        <v>-77.923330000000007</v>
      </c>
      <c r="F28" s="15">
        <v>10</v>
      </c>
      <c r="G28" s="15">
        <v>11</v>
      </c>
      <c r="H28" s="15">
        <v>12</v>
      </c>
      <c r="I28" s="15"/>
      <c r="J28" s="15"/>
      <c r="K28" s="15"/>
      <c r="L28" s="15"/>
      <c r="M28" s="15"/>
      <c r="N28" s="15"/>
      <c r="O28" s="15"/>
      <c r="P28" s="15"/>
      <c r="Q28" s="22"/>
      <c r="R28" s="22"/>
      <c r="S28" s="15"/>
      <c r="T28" s="22" t="s">
        <v>402</v>
      </c>
      <c r="U28" s="43"/>
      <c r="V28" s="15"/>
      <c r="W28" s="14"/>
      <c r="X28" s="14"/>
      <c r="Y28" s="15"/>
      <c r="Z28" s="44"/>
    </row>
    <row r="29" spans="1:27" ht="11.45" customHeight="1" x14ac:dyDescent="0.2">
      <c r="A29" s="5">
        <v>28</v>
      </c>
      <c r="B29" s="5" t="s">
        <v>295</v>
      </c>
      <c r="D29" s="6">
        <v>39.023099999999999</v>
      </c>
      <c r="E29" s="6">
        <v>-77.5886</v>
      </c>
      <c r="F29" s="15">
        <v>11</v>
      </c>
      <c r="G29" s="15">
        <v>11</v>
      </c>
      <c r="H29" s="15">
        <v>9</v>
      </c>
      <c r="I29" s="15"/>
      <c r="J29" s="15">
        <v>11</v>
      </c>
      <c r="K29" s="15"/>
      <c r="L29" s="15"/>
      <c r="M29" s="15"/>
      <c r="N29" s="15"/>
      <c r="O29" s="15"/>
      <c r="P29" s="15"/>
      <c r="Q29" s="22"/>
      <c r="R29" s="22"/>
      <c r="S29" s="15"/>
      <c r="T29" s="22" t="s">
        <v>402</v>
      </c>
      <c r="U29" s="43">
        <v>11</v>
      </c>
      <c r="V29" s="15">
        <f>AVERAGE(J29:P29)</f>
        <v>11</v>
      </c>
      <c r="W29" s="38"/>
      <c r="X29" s="38"/>
      <c r="Y29" s="38"/>
      <c r="Z29" s="45"/>
      <c r="AA29" s="1" t="s">
        <v>333</v>
      </c>
    </row>
    <row r="30" spans="1:27" ht="11.45" customHeight="1" x14ac:dyDescent="0.2">
      <c r="A30" s="5">
        <v>29</v>
      </c>
      <c r="B30" s="5" t="s">
        <v>296</v>
      </c>
      <c r="D30" s="6">
        <v>39.028350000000003</v>
      </c>
      <c r="E30" s="6">
        <v>-77.590549999999993</v>
      </c>
      <c r="F30" s="15">
        <v>8</v>
      </c>
      <c r="G30" s="15">
        <v>5</v>
      </c>
      <c r="H30" s="15">
        <v>4</v>
      </c>
      <c r="I30" s="15">
        <v>4</v>
      </c>
      <c r="J30" s="15"/>
      <c r="K30" s="15"/>
      <c r="L30" s="15"/>
      <c r="M30" s="15"/>
      <c r="N30" s="15"/>
      <c r="O30" s="15"/>
      <c r="P30" s="15"/>
      <c r="Q30" s="22"/>
      <c r="R30" s="22"/>
      <c r="S30" s="15"/>
      <c r="T30" s="22" t="s">
        <v>402</v>
      </c>
      <c r="U30" s="43">
        <v>4</v>
      </c>
      <c r="V30" s="15"/>
      <c r="W30" s="14"/>
      <c r="X30" s="14"/>
      <c r="Y30" s="15"/>
      <c r="Z30" s="44"/>
    </row>
    <row r="31" spans="1:27" ht="11.45" customHeight="1" x14ac:dyDescent="0.2">
      <c r="A31" s="5">
        <v>30</v>
      </c>
      <c r="B31" s="5" t="s">
        <v>176</v>
      </c>
      <c r="D31" s="6">
        <v>38.913890000000002</v>
      </c>
      <c r="E31" s="6">
        <v>-77.89</v>
      </c>
      <c r="F31" s="15"/>
      <c r="G31" s="15"/>
      <c r="H31" s="15"/>
      <c r="I31" s="15"/>
      <c r="J31" s="15"/>
      <c r="K31" s="15">
        <v>8</v>
      </c>
      <c r="L31" s="15"/>
      <c r="M31" s="15"/>
      <c r="N31" s="15"/>
      <c r="O31" s="15"/>
      <c r="P31" s="15"/>
      <c r="Q31" s="22"/>
      <c r="R31" s="22"/>
      <c r="S31" s="15"/>
      <c r="T31" s="22" t="s">
        <v>402</v>
      </c>
      <c r="U31" s="43">
        <v>8</v>
      </c>
      <c r="V31" s="15">
        <f t="shared" ref="V31:V38" si="10">AVERAGE(J31:P31)</f>
        <v>8</v>
      </c>
      <c r="W31" s="38"/>
      <c r="X31" s="38"/>
      <c r="Y31" s="38"/>
      <c r="Z31" s="45"/>
      <c r="AA31" s="1" t="s">
        <v>333</v>
      </c>
    </row>
    <row r="32" spans="1:27" ht="11.45" customHeight="1" x14ac:dyDescent="0.2">
      <c r="A32" s="5">
        <v>31</v>
      </c>
      <c r="B32" s="5" t="s">
        <v>297</v>
      </c>
      <c r="D32" s="6">
        <v>38.927399999999999</v>
      </c>
      <c r="E32" s="6">
        <v>-77.413399999999996</v>
      </c>
      <c r="F32" s="15"/>
      <c r="G32" s="15"/>
      <c r="H32" s="15"/>
      <c r="I32" s="15">
        <v>5</v>
      </c>
      <c r="J32" s="15"/>
      <c r="K32" s="15"/>
      <c r="L32" s="15"/>
      <c r="M32" s="15"/>
      <c r="N32" s="15"/>
      <c r="O32" s="15"/>
      <c r="P32" s="15">
        <v>6</v>
      </c>
      <c r="Q32" s="22"/>
      <c r="R32" s="22"/>
      <c r="S32" s="15"/>
      <c r="T32" s="22" t="s">
        <v>402</v>
      </c>
      <c r="U32" s="43">
        <v>5</v>
      </c>
      <c r="V32" s="15">
        <f t="shared" si="10"/>
        <v>6</v>
      </c>
      <c r="W32" s="15">
        <f>AVERAGE(K32:Q32)</f>
        <v>6</v>
      </c>
      <c r="X32" s="15">
        <f>AVERAGE(L32:R32)</f>
        <v>6</v>
      </c>
      <c r="Y32" s="15">
        <f t="shared" ref="Y32:Z38" si="11">AVERAGE(M32:S32)</f>
        <v>6</v>
      </c>
      <c r="Z32" s="44">
        <f t="shared" si="11"/>
        <v>6</v>
      </c>
    </row>
    <row r="33" spans="1:27" ht="11.45" customHeight="1" x14ac:dyDescent="0.2">
      <c r="A33" s="5">
        <v>32</v>
      </c>
      <c r="B33" s="5" t="s">
        <v>298</v>
      </c>
      <c r="D33" s="6">
        <v>38.9392</v>
      </c>
      <c r="E33" s="6">
        <v>-77.405900000000003</v>
      </c>
      <c r="F33" s="15">
        <v>2.75</v>
      </c>
      <c r="G33" s="15">
        <v>3.75</v>
      </c>
      <c r="H33" s="15">
        <v>2</v>
      </c>
      <c r="I33" s="15">
        <v>3.75</v>
      </c>
      <c r="J33" s="15"/>
      <c r="K33" s="15">
        <v>3</v>
      </c>
      <c r="L33" s="15"/>
      <c r="M33" s="15"/>
      <c r="N33" s="15"/>
      <c r="O33" s="15"/>
      <c r="P33" s="15">
        <v>5.25</v>
      </c>
      <c r="Q33" s="22"/>
      <c r="R33" s="22"/>
      <c r="S33" s="15"/>
      <c r="T33" s="22">
        <v>4.666666666666667</v>
      </c>
      <c r="U33" s="43">
        <v>3.375</v>
      </c>
      <c r="V33" s="15">
        <f t="shared" si="10"/>
        <v>4.125</v>
      </c>
      <c r="W33" s="15">
        <f>AVERAGE(K33:Q33)</f>
        <v>4.125</v>
      </c>
      <c r="X33" s="15">
        <f>AVERAGE(L33:R33)</f>
        <v>5.25</v>
      </c>
      <c r="Y33" s="15">
        <f t="shared" si="11"/>
        <v>5.25</v>
      </c>
      <c r="Z33" s="44">
        <f t="shared" si="11"/>
        <v>4.9583333333333339</v>
      </c>
    </row>
    <row r="34" spans="1:27" ht="11.45" customHeight="1" x14ac:dyDescent="0.2">
      <c r="A34" s="5">
        <v>33</v>
      </c>
      <c r="B34" s="5" t="s">
        <v>299</v>
      </c>
      <c r="D34" s="6">
        <v>38.965560000000004</v>
      </c>
      <c r="E34" s="6">
        <v>-77.655559999999994</v>
      </c>
      <c r="F34" s="15"/>
      <c r="G34" s="15"/>
      <c r="H34" s="15"/>
      <c r="I34" s="15"/>
      <c r="J34" s="15"/>
      <c r="K34" s="15"/>
      <c r="L34" s="15">
        <v>12</v>
      </c>
      <c r="M34" s="15">
        <v>9</v>
      </c>
      <c r="N34" s="15"/>
      <c r="O34" s="15"/>
      <c r="P34" s="15"/>
      <c r="Q34" s="22"/>
      <c r="R34" s="22"/>
      <c r="S34" s="15"/>
      <c r="T34" s="22" t="s">
        <v>402</v>
      </c>
      <c r="U34" s="43">
        <v>10.5</v>
      </c>
      <c r="V34" s="15">
        <f t="shared" si="10"/>
        <v>10.5</v>
      </c>
      <c r="W34" s="14"/>
      <c r="X34" s="14"/>
      <c r="Y34" s="15">
        <f t="shared" si="11"/>
        <v>9</v>
      </c>
      <c r="Z34" s="44"/>
    </row>
    <row r="35" spans="1:27" ht="11.45" customHeight="1" x14ac:dyDescent="0.2">
      <c r="A35" s="5">
        <v>34</v>
      </c>
      <c r="B35" s="5" t="s">
        <v>300</v>
      </c>
      <c r="C35" s="1" t="s">
        <v>211</v>
      </c>
      <c r="D35" s="6">
        <v>39.030833000000001</v>
      </c>
      <c r="E35" s="6">
        <v>-77.870277999999999</v>
      </c>
      <c r="F35" s="15">
        <v>7.25</v>
      </c>
      <c r="G35" s="15"/>
      <c r="H35" s="15">
        <v>10.5</v>
      </c>
      <c r="I35" s="15">
        <v>7</v>
      </c>
      <c r="J35" s="15"/>
      <c r="K35" s="15"/>
      <c r="L35" s="15">
        <v>12</v>
      </c>
      <c r="M35" s="15">
        <v>10.666666666699999</v>
      </c>
      <c r="N35" s="15">
        <v>11.5</v>
      </c>
      <c r="O35" s="15">
        <v>9</v>
      </c>
      <c r="P35" s="15">
        <v>9.5</v>
      </c>
      <c r="Q35" s="22">
        <v>7</v>
      </c>
      <c r="R35" s="22"/>
      <c r="S35" s="15">
        <v>7</v>
      </c>
      <c r="T35" s="22">
        <v>9</v>
      </c>
      <c r="U35" s="43">
        <v>10.0333333333</v>
      </c>
      <c r="V35" s="15">
        <f t="shared" si="10"/>
        <v>10.53333333334</v>
      </c>
      <c r="W35" s="15">
        <f t="shared" ref="W35:X38" si="12">AVERAGE(K35:Q35)</f>
        <v>9.9444444444499993</v>
      </c>
      <c r="X35" s="15">
        <f t="shared" si="12"/>
        <v>9.9444444444499993</v>
      </c>
      <c r="Y35" s="15">
        <f t="shared" si="11"/>
        <v>9.1111111111166654</v>
      </c>
      <c r="Z35" s="44">
        <f t="shared" si="11"/>
        <v>8.8333333333333339</v>
      </c>
    </row>
    <row r="36" spans="1:27" ht="11.45" customHeight="1" x14ac:dyDescent="0.2">
      <c r="A36" s="5">
        <v>35</v>
      </c>
      <c r="B36" s="5" t="s">
        <v>301</v>
      </c>
      <c r="D36" s="6">
        <v>39.053361109999997</v>
      </c>
      <c r="E36" s="6">
        <v>-77.87344444</v>
      </c>
      <c r="F36" s="15"/>
      <c r="G36" s="15"/>
      <c r="H36" s="15"/>
      <c r="I36" s="15"/>
      <c r="J36" s="15"/>
      <c r="K36" s="15"/>
      <c r="L36" s="15"/>
      <c r="M36" s="15">
        <v>9.5</v>
      </c>
      <c r="N36" s="15">
        <v>8</v>
      </c>
      <c r="O36" s="15"/>
      <c r="P36" s="15">
        <v>10.5</v>
      </c>
      <c r="Q36" s="22">
        <v>10</v>
      </c>
      <c r="R36" s="22"/>
      <c r="S36" s="15"/>
      <c r="T36" s="22" t="s">
        <v>402</v>
      </c>
      <c r="U36" s="43">
        <v>8.75</v>
      </c>
      <c r="V36" s="15">
        <f t="shared" si="10"/>
        <v>9.3333333333333339</v>
      </c>
      <c r="W36" s="15">
        <f t="shared" si="12"/>
        <v>9.5</v>
      </c>
      <c r="X36" s="15">
        <f t="shared" si="12"/>
        <v>9.5</v>
      </c>
      <c r="Y36" s="15">
        <f t="shared" si="11"/>
        <v>9.5</v>
      </c>
      <c r="Z36" s="44">
        <f t="shared" si="11"/>
        <v>9.5</v>
      </c>
    </row>
    <row r="37" spans="1:27" ht="11.45" customHeight="1" x14ac:dyDescent="0.2">
      <c r="A37" s="5">
        <v>36</v>
      </c>
      <c r="B37" s="5" t="s">
        <v>302</v>
      </c>
      <c r="D37" s="6">
        <v>39.174821999999999</v>
      </c>
      <c r="E37" s="6">
        <v>-77.529893999999999</v>
      </c>
      <c r="F37" s="15"/>
      <c r="G37" s="15"/>
      <c r="H37" s="15"/>
      <c r="I37" s="15"/>
      <c r="J37" s="15"/>
      <c r="K37" s="15"/>
      <c r="L37" s="15">
        <v>9</v>
      </c>
      <c r="M37" s="15"/>
      <c r="N37" s="15"/>
      <c r="O37" s="15"/>
      <c r="P37" s="15">
        <v>10</v>
      </c>
      <c r="Q37" s="22"/>
      <c r="R37" s="22"/>
      <c r="S37" s="15"/>
      <c r="T37" s="22" t="s">
        <v>402</v>
      </c>
      <c r="U37" s="43">
        <v>9</v>
      </c>
      <c r="V37" s="15">
        <f t="shared" si="10"/>
        <v>9.5</v>
      </c>
      <c r="W37" s="15">
        <f t="shared" si="12"/>
        <v>9.5</v>
      </c>
      <c r="X37" s="15">
        <f t="shared" si="12"/>
        <v>9.5</v>
      </c>
      <c r="Y37" s="15">
        <f t="shared" si="11"/>
        <v>10</v>
      </c>
      <c r="Z37" s="44">
        <f t="shared" si="11"/>
        <v>10</v>
      </c>
    </row>
    <row r="38" spans="1:27" ht="11.45" customHeight="1" x14ac:dyDescent="0.2">
      <c r="A38" s="5">
        <v>37</v>
      </c>
      <c r="B38" s="5" t="s">
        <v>195</v>
      </c>
      <c r="D38" s="6">
        <v>38.975580999999998</v>
      </c>
      <c r="E38" s="6">
        <v>-77.651193000000006</v>
      </c>
      <c r="F38" s="15"/>
      <c r="G38" s="15"/>
      <c r="H38" s="15"/>
      <c r="I38" s="15"/>
      <c r="J38" s="15"/>
      <c r="K38" s="15"/>
      <c r="L38" s="15">
        <v>9</v>
      </c>
      <c r="M38" s="15"/>
      <c r="N38" s="15"/>
      <c r="O38" s="15">
        <v>11</v>
      </c>
      <c r="P38" s="15">
        <v>11</v>
      </c>
      <c r="Q38" s="22">
        <v>9.5</v>
      </c>
      <c r="R38" s="22"/>
      <c r="S38" s="15"/>
      <c r="T38" s="22" t="s">
        <v>402</v>
      </c>
      <c r="U38" s="43">
        <v>10</v>
      </c>
      <c r="V38" s="15">
        <f t="shared" si="10"/>
        <v>10.333333333333334</v>
      </c>
      <c r="W38" s="15">
        <f t="shared" si="12"/>
        <v>10.125</v>
      </c>
      <c r="X38" s="15">
        <f t="shared" si="12"/>
        <v>10.125</v>
      </c>
      <c r="Y38" s="15">
        <f t="shared" si="11"/>
        <v>10.5</v>
      </c>
      <c r="Z38" s="44">
        <f t="shared" si="11"/>
        <v>10.5</v>
      </c>
    </row>
    <row r="39" spans="1:27" ht="11.45" customHeight="1" x14ac:dyDescent="0.2">
      <c r="A39" s="5">
        <v>38</v>
      </c>
      <c r="B39" s="5" t="s">
        <v>303</v>
      </c>
      <c r="D39" s="6">
        <v>38.932220000000001</v>
      </c>
      <c r="E39" s="6">
        <v>-77.737219999999994</v>
      </c>
      <c r="F39" s="15">
        <v>8.5</v>
      </c>
      <c r="G39" s="15"/>
      <c r="H39" s="15">
        <v>9</v>
      </c>
      <c r="I39" s="15">
        <v>10</v>
      </c>
      <c r="J39" s="15"/>
      <c r="K39" s="15"/>
      <c r="L39" s="15"/>
      <c r="M39" s="15"/>
      <c r="N39" s="15"/>
      <c r="O39" s="15"/>
      <c r="P39" s="15"/>
      <c r="Q39" s="22"/>
      <c r="R39" s="22"/>
      <c r="S39" s="15"/>
      <c r="T39" s="22" t="s">
        <v>402</v>
      </c>
      <c r="U39" s="43">
        <v>10</v>
      </c>
      <c r="V39" s="15"/>
      <c r="W39" s="14"/>
      <c r="X39" s="14"/>
      <c r="Y39" s="15"/>
      <c r="Z39" s="44"/>
    </row>
    <row r="40" spans="1:27" ht="11.45" customHeight="1" x14ac:dyDescent="0.2">
      <c r="A40" s="5">
        <v>39</v>
      </c>
      <c r="B40" s="5" t="s">
        <v>304</v>
      </c>
      <c r="D40" s="6">
        <v>38.880589000000001</v>
      </c>
      <c r="E40" s="6">
        <v>-77.765158999999997</v>
      </c>
      <c r="F40" s="15"/>
      <c r="G40" s="15"/>
      <c r="H40" s="15"/>
      <c r="I40" s="15"/>
      <c r="J40" s="15"/>
      <c r="K40" s="15">
        <v>11</v>
      </c>
      <c r="L40" s="15">
        <v>9</v>
      </c>
      <c r="M40" s="15"/>
      <c r="N40" s="15"/>
      <c r="O40" s="15"/>
      <c r="P40" s="15"/>
      <c r="Q40" s="22"/>
      <c r="R40" s="22"/>
      <c r="S40" s="15"/>
      <c r="T40" s="22" t="s">
        <v>402</v>
      </c>
      <c r="U40" s="43">
        <v>10</v>
      </c>
      <c r="V40" s="15">
        <f t="shared" ref="V40:X41" si="13">AVERAGE(J40:P40)</f>
        <v>10</v>
      </c>
      <c r="W40" s="15">
        <f t="shared" si="13"/>
        <v>10</v>
      </c>
      <c r="X40" s="15">
        <f t="shared" si="13"/>
        <v>9</v>
      </c>
      <c r="Y40" s="15"/>
      <c r="Z40" s="44"/>
    </row>
    <row r="41" spans="1:27" ht="11.45" customHeight="1" x14ac:dyDescent="0.2">
      <c r="A41" s="5">
        <v>40</v>
      </c>
      <c r="B41" s="5" t="s">
        <v>305</v>
      </c>
      <c r="D41" s="6">
        <v>39.241667</v>
      </c>
      <c r="E41" s="6">
        <v>-77.673333</v>
      </c>
      <c r="F41" s="15">
        <v>11</v>
      </c>
      <c r="G41" s="15">
        <v>8</v>
      </c>
      <c r="H41" s="15"/>
      <c r="I41" s="15"/>
      <c r="J41" s="15">
        <v>11</v>
      </c>
      <c r="K41" s="15">
        <v>11</v>
      </c>
      <c r="L41" s="15"/>
      <c r="M41" s="15">
        <v>10</v>
      </c>
      <c r="N41" s="15"/>
      <c r="O41" s="15">
        <v>9</v>
      </c>
      <c r="P41" s="15"/>
      <c r="Q41" s="22"/>
      <c r="R41" s="22"/>
      <c r="S41" s="15"/>
      <c r="T41" s="22" t="s">
        <v>402</v>
      </c>
      <c r="U41" s="43">
        <v>10.25</v>
      </c>
      <c r="V41" s="15">
        <f t="shared" si="13"/>
        <v>10.25</v>
      </c>
      <c r="W41" s="15">
        <f t="shared" si="13"/>
        <v>10</v>
      </c>
      <c r="X41" s="15">
        <f t="shared" si="13"/>
        <v>9.5</v>
      </c>
      <c r="Y41" s="15">
        <f>AVERAGE(M41:S41)</f>
        <v>9.5</v>
      </c>
      <c r="Z41" s="44">
        <f t="shared" ref="Z41" si="14">AVERAGE(N41:T41)</f>
        <v>9</v>
      </c>
    </row>
    <row r="42" spans="1:27" ht="11.45" customHeight="1" x14ac:dyDescent="0.2">
      <c r="A42" s="5">
        <v>41</v>
      </c>
      <c r="B42" s="5" t="s">
        <v>306</v>
      </c>
      <c r="D42" s="6">
        <v>39.053888999999998</v>
      </c>
      <c r="E42" s="6">
        <v>-77.751943999999995</v>
      </c>
      <c r="F42" s="15"/>
      <c r="G42" s="15"/>
      <c r="H42" s="15"/>
      <c r="I42" s="15"/>
      <c r="J42" s="15"/>
      <c r="K42" s="15">
        <v>12</v>
      </c>
      <c r="L42" s="15"/>
      <c r="M42" s="15"/>
      <c r="N42" s="15"/>
      <c r="O42" s="15"/>
      <c r="P42" s="15"/>
      <c r="Q42" s="22"/>
      <c r="R42" s="22"/>
      <c r="S42" s="15"/>
      <c r="T42" s="22" t="s">
        <v>402</v>
      </c>
      <c r="U42" s="43">
        <v>12</v>
      </c>
      <c r="V42" s="15">
        <f>AVERAGE(J42:P42)</f>
        <v>12</v>
      </c>
      <c r="W42" s="38"/>
      <c r="X42" s="38"/>
      <c r="Y42" s="38"/>
      <c r="Z42" s="45"/>
      <c r="AA42" s="1" t="s">
        <v>333</v>
      </c>
    </row>
    <row r="43" spans="1:27" ht="11.45" customHeight="1" x14ac:dyDescent="0.2">
      <c r="A43" s="5">
        <v>42</v>
      </c>
      <c r="B43" s="5" t="s">
        <v>307</v>
      </c>
      <c r="D43" s="6">
        <v>38.959561999999998</v>
      </c>
      <c r="E43" s="6">
        <v>-77.544730000000001</v>
      </c>
      <c r="F43" s="15"/>
      <c r="G43" s="15"/>
      <c r="H43" s="15">
        <v>7</v>
      </c>
      <c r="I43" s="15"/>
      <c r="J43" s="15"/>
      <c r="K43" s="15"/>
      <c r="L43" s="15"/>
      <c r="M43" s="15"/>
      <c r="N43" s="15"/>
      <c r="O43" s="15"/>
      <c r="P43" s="15"/>
      <c r="Q43" s="22"/>
      <c r="R43" s="22"/>
      <c r="S43" s="15"/>
      <c r="T43" s="22" t="s">
        <v>402</v>
      </c>
      <c r="U43" s="43"/>
      <c r="V43" s="15"/>
      <c r="W43" s="14"/>
      <c r="X43" s="14"/>
      <c r="Y43" s="15"/>
      <c r="Z43" s="44"/>
    </row>
    <row r="44" spans="1:27" ht="11.45" customHeight="1" x14ac:dyDescent="0.2">
      <c r="A44" s="5">
        <v>43</v>
      </c>
      <c r="B44" s="5" t="s">
        <v>229</v>
      </c>
      <c r="C44" s="3" t="s">
        <v>230</v>
      </c>
      <c r="D44" s="6">
        <v>39.092619999999997</v>
      </c>
      <c r="E44" s="6">
        <v>-77.715689999999995</v>
      </c>
      <c r="F44" s="15"/>
      <c r="G44" s="15"/>
      <c r="H44" s="15"/>
      <c r="I44" s="15"/>
      <c r="J44" s="15"/>
      <c r="K44" s="15"/>
      <c r="L44" s="15"/>
      <c r="M44" s="15">
        <v>9</v>
      </c>
      <c r="N44" s="15">
        <v>11</v>
      </c>
      <c r="O44" s="15"/>
      <c r="P44" s="15">
        <v>8</v>
      </c>
      <c r="Q44" s="22">
        <v>10.5</v>
      </c>
      <c r="R44" s="22">
        <v>10</v>
      </c>
      <c r="S44" s="15">
        <v>10</v>
      </c>
      <c r="T44" s="22" t="s">
        <v>402</v>
      </c>
      <c r="U44" s="43">
        <v>10</v>
      </c>
      <c r="V44" s="15">
        <f t="shared" ref="V44:X49" si="15">AVERAGE(J44:P44)</f>
        <v>9.3333333333333339</v>
      </c>
      <c r="W44" s="15">
        <f t="shared" si="15"/>
        <v>9.625</v>
      </c>
      <c r="X44" s="15">
        <f t="shared" si="15"/>
        <v>9.6999999999999993</v>
      </c>
      <c r="Y44" s="15">
        <f t="shared" ref="Y44:Z49" si="16">AVERAGE(M44:S44)</f>
        <v>9.75</v>
      </c>
      <c r="Z44" s="44">
        <f t="shared" si="16"/>
        <v>9.9</v>
      </c>
    </row>
    <row r="45" spans="1:27" ht="11.45" customHeight="1" x14ac:dyDescent="0.2">
      <c r="A45" s="5">
        <v>44</v>
      </c>
      <c r="B45" s="5" t="s">
        <v>188</v>
      </c>
      <c r="C45" s="3" t="s">
        <v>189</v>
      </c>
      <c r="D45" s="6">
        <v>39.109279999999998</v>
      </c>
      <c r="E45" s="6">
        <v>-77.736919999999998</v>
      </c>
      <c r="F45" s="15"/>
      <c r="G45" s="15"/>
      <c r="H45" s="15"/>
      <c r="I45" s="15"/>
      <c r="J45" s="15"/>
      <c r="K45" s="15"/>
      <c r="L45" s="15"/>
      <c r="M45" s="15">
        <v>11</v>
      </c>
      <c r="N45" s="15">
        <v>11</v>
      </c>
      <c r="O45" s="15">
        <v>11.5</v>
      </c>
      <c r="P45" s="15">
        <v>10.333333333333334</v>
      </c>
      <c r="Q45" s="22">
        <v>11.5</v>
      </c>
      <c r="R45" s="22">
        <v>9</v>
      </c>
      <c r="S45" s="15">
        <v>9</v>
      </c>
      <c r="T45" s="22">
        <v>10</v>
      </c>
      <c r="U45" s="43">
        <v>11.166666666699999</v>
      </c>
      <c r="V45" s="15">
        <f t="shared" si="15"/>
        <v>10.958333333333334</v>
      </c>
      <c r="W45" s="15">
        <f t="shared" si="15"/>
        <v>11.066666666666666</v>
      </c>
      <c r="X45" s="15">
        <f t="shared" si="15"/>
        <v>10.722222222222223</v>
      </c>
      <c r="Y45" s="15">
        <f t="shared" si="16"/>
        <v>10.476190476190478</v>
      </c>
      <c r="Z45" s="44">
        <f t="shared" si="16"/>
        <v>10.333333333333334</v>
      </c>
    </row>
    <row r="46" spans="1:27" ht="11.45" customHeight="1" x14ac:dyDescent="0.2">
      <c r="A46" s="5">
        <v>45</v>
      </c>
      <c r="B46" s="5" t="s">
        <v>187</v>
      </c>
      <c r="D46" s="6">
        <v>39.116689999999998</v>
      </c>
      <c r="E46" s="6">
        <v>-77.750079999999997</v>
      </c>
      <c r="F46" s="15"/>
      <c r="G46" s="15"/>
      <c r="H46" s="15"/>
      <c r="I46" s="15"/>
      <c r="J46" s="15"/>
      <c r="K46" s="15"/>
      <c r="L46" s="15"/>
      <c r="M46" s="15">
        <v>6</v>
      </c>
      <c r="N46" s="15">
        <v>9.5</v>
      </c>
      <c r="O46" s="15"/>
      <c r="P46" s="15"/>
      <c r="Q46" s="22"/>
      <c r="R46" s="22"/>
      <c r="S46" s="15"/>
      <c r="T46" s="22" t="s">
        <v>402</v>
      </c>
      <c r="U46" s="43">
        <v>7.75</v>
      </c>
      <c r="V46" s="15">
        <f t="shared" si="15"/>
        <v>7.75</v>
      </c>
      <c r="W46" s="15">
        <f t="shared" si="15"/>
        <v>7.75</v>
      </c>
      <c r="X46" s="15">
        <f t="shared" si="15"/>
        <v>7.75</v>
      </c>
      <c r="Y46" s="15">
        <f t="shared" si="16"/>
        <v>7.75</v>
      </c>
      <c r="Z46" s="44">
        <f t="shared" si="16"/>
        <v>9.5</v>
      </c>
    </row>
    <row r="47" spans="1:27" ht="11.45" customHeight="1" x14ac:dyDescent="0.2">
      <c r="A47" s="5">
        <v>46</v>
      </c>
      <c r="B47" s="5" t="s">
        <v>308</v>
      </c>
      <c r="D47" s="6">
        <v>39.118889000000003</v>
      </c>
      <c r="E47" s="6">
        <v>-77.752499999999998</v>
      </c>
      <c r="F47" s="15"/>
      <c r="G47" s="15"/>
      <c r="H47" s="15"/>
      <c r="I47" s="15"/>
      <c r="J47" s="15"/>
      <c r="K47" s="15"/>
      <c r="L47" s="15"/>
      <c r="M47" s="15"/>
      <c r="N47" s="15">
        <v>9.33</v>
      </c>
      <c r="O47" s="15">
        <v>10</v>
      </c>
      <c r="P47" s="15"/>
      <c r="Q47" s="22"/>
      <c r="R47" s="22"/>
      <c r="S47" s="15"/>
      <c r="T47" s="22" t="s">
        <v>402</v>
      </c>
      <c r="U47" s="43">
        <v>9.6649999999999991</v>
      </c>
      <c r="V47" s="15">
        <f t="shared" si="15"/>
        <v>9.6649999999999991</v>
      </c>
      <c r="W47" s="15">
        <f t="shared" si="15"/>
        <v>9.6649999999999991</v>
      </c>
      <c r="X47" s="15">
        <f t="shared" si="15"/>
        <v>9.6649999999999991</v>
      </c>
      <c r="Y47" s="15">
        <f t="shared" si="16"/>
        <v>9.6649999999999991</v>
      </c>
      <c r="Z47" s="44">
        <f t="shared" si="16"/>
        <v>9.6649999999999991</v>
      </c>
    </row>
    <row r="48" spans="1:27" ht="11.45" customHeight="1" x14ac:dyDescent="0.2">
      <c r="A48" s="5">
        <v>48</v>
      </c>
      <c r="B48" s="5" t="s">
        <v>310</v>
      </c>
      <c r="D48" s="6">
        <v>39.288330000000002</v>
      </c>
      <c r="E48" s="6">
        <v>-77.736670000000004</v>
      </c>
      <c r="F48" s="15"/>
      <c r="G48" s="15">
        <v>9</v>
      </c>
      <c r="H48" s="15">
        <v>9</v>
      </c>
      <c r="I48" s="15"/>
      <c r="J48" s="15"/>
      <c r="K48" s="15"/>
      <c r="L48" s="15"/>
      <c r="M48" s="15"/>
      <c r="N48" s="15">
        <v>12</v>
      </c>
      <c r="O48" s="15"/>
      <c r="P48" s="15"/>
      <c r="Q48" s="22"/>
      <c r="R48" s="22"/>
      <c r="S48" s="15"/>
      <c r="T48" s="22" t="s">
        <v>402</v>
      </c>
      <c r="U48" s="43">
        <v>12</v>
      </c>
      <c r="V48" s="15">
        <f t="shared" si="15"/>
        <v>12</v>
      </c>
      <c r="W48" s="15">
        <f t="shared" si="15"/>
        <v>12</v>
      </c>
      <c r="X48" s="15">
        <f t="shared" si="15"/>
        <v>12</v>
      </c>
      <c r="Y48" s="15">
        <f t="shared" si="16"/>
        <v>12</v>
      </c>
      <c r="Z48" s="44">
        <f t="shared" si="16"/>
        <v>12</v>
      </c>
    </row>
    <row r="49" spans="1:27" ht="11.45" customHeight="1" x14ac:dyDescent="0.2">
      <c r="A49" s="5">
        <v>49</v>
      </c>
      <c r="B49" s="5" t="s">
        <v>311</v>
      </c>
      <c r="D49" s="6">
        <v>39.190199999999997</v>
      </c>
      <c r="E49" s="6">
        <v>-77.614900000000006</v>
      </c>
      <c r="F49" s="15">
        <v>7.5</v>
      </c>
      <c r="G49" s="15">
        <v>8.5</v>
      </c>
      <c r="H49" s="15">
        <v>8</v>
      </c>
      <c r="I49" s="15"/>
      <c r="J49" s="15">
        <v>10</v>
      </c>
      <c r="K49" s="15"/>
      <c r="L49" s="15"/>
      <c r="M49" s="15">
        <v>8.5</v>
      </c>
      <c r="N49" s="15">
        <v>12</v>
      </c>
      <c r="O49" s="15"/>
      <c r="P49" s="15">
        <v>8</v>
      </c>
      <c r="Q49" s="22">
        <v>11</v>
      </c>
      <c r="R49" s="22"/>
      <c r="S49" s="15">
        <v>11</v>
      </c>
      <c r="T49" s="22">
        <v>8.5</v>
      </c>
      <c r="U49" s="43">
        <v>10.166666666699999</v>
      </c>
      <c r="V49" s="15">
        <f t="shared" si="15"/>
        <v>9.625</v>
      </c>
      <c r="W49" s="15">
        <f t="shared" si="15"/>
        <v>9.875</v>
      </c>
      <c r="X49" s="15">
        <f t="shared" si="15"/>
        <v>9.875</v>
      </c>
      <c r="Y49" s="15">
        <f t="shared" si="16"/>
        <v>10.1</v>
      </c>
      <c r="Z49" s="44">
        <f t="shared" si="16"/>
        <v>10.1</v>
      </c>
    </row>
    <row r="50" spans="1:27" ht="11.45" customHeight="1" x14ac:dyDescent="0.2">
      <c r="A50" s="5">
        <v>50</v>
      </c>
      <c r="B50" s="5" t="s">
        <v>312</v>
      </c>
      <c r="D50" s="6">
        <v>39.141666999999998</v>
      </c>
      <c r="E50" s="6">
        <v>-77.716110999999998</v>
      </c>
      <c r="F50" s="15"/>
      <c r="G50" s="15"/>
      <c r="H50" s="15"/>
      <c r="I50" s="15"/>
      <c r="J50" s="15">
        <v>8</v>
      </c>
      <c r="K50" s="15"/>
      <c r="L50" s="15"/>
      <c r="M50" s="15"/>
      <c r="N50" s="15"/>
      <c r="O50" s="15"/>
      <c r="P50" s="15"/>
      <c r="Q50" s="22"/>
      <c r="R50" s="22"/>
      <c r="S50" s="15"/>
      <c r="T50" s="22" t="s">
        <v>402</v>
      </c>
      <c r="U50" s="43">
        <v>8</v>
      </c>
      <c r="V50" s="15">
        <f>AVERAGE(J50:P50)</f>
        <v>8</v>
      </c>
      <c r="W50" s="38"/>
      <c r="X50" s="38"/>
      <c r="Y50" s="38"/>
      <c r="Z50" s="45"/>
      <c r="AA50" s="1" t="s">
        <v>333</v>
      </c>
    </row>
    <row r="51" spans="1:27" ht="11.45" customHeight="1" x14ac:dyDescent="0.2">
      <c r="A51" s="5">
        <v>51</v>
      </c>
      <c r="B51" s="5" t="s">
        <v>313</v>
      </c>
      <c r="D51" s="6">
        <v>38.959200000000003</v>
      </c>
      <c r="E51" s="6">
        <v>-77.371399999999994</v>
      </c>
      <c r="F51" s="15">
        <v>6</v>
      </c>
      <c r="G51" s="15">
        <v>5</v>
      </c>
      <c r="H51" s="15">
        <v>6</v>
      </c>
      <c r="I51" s="15">
        <v>4.75</v>
      </c>
      <c r="J51" s="15"/>
      <c r="K51" s="15">
        <v>4.6666666666700003</v>
      </c>
      <c r="L51" s="15">
        <v>4</v>
      </c>
      <c r="M51" s="15">
        <v>4.6666666666700003</v>
      </c>
      <c r="N51" s="15">
        <v>5.5</v>
      </c>
      <c r="O51" s="15">
        <v>4.6666666666700003</v>
      </c>
      <c r="P51" s="15">
        <v>5.25</v>
      </c>
      <c r="Q51" s="22">
        <v>5.666666666666667</v>
      </c>
      <c r="R51" s="22">
        <v>6.5</v>
      </c>
      <c r="S51" s="15">
        <v>7</v>
      </c>
      <c r="T51" s="22">
        <v>5</v>
      </c>
      <c r="U51" s="43">
        <v>4.7083333333299997</v>
      </c>
      <c r="V51" s="15">
        <f>AVERAGE(J51:P51)</f>
        <v>4.7916666666683332</v>
      </c>
      <c r="W51" s="15">
        <f t="shared" ref="W51:X54" si="17">AVERAGE(K51:Q51)</f>
        <v>4.9166666666680952</v>
      </c>
      <c r="X51" s="15">
        <f t="shared" si="17"/>
        <v>5.178571428572381</v>
      </c>
      <c r="Y51" s="15">
        <f t="shared" ref="Y51:Z55" si="18">AVERAGE(M51:S51)</f>
        <v>5.6071428571438089</v>
      </c>
      <c r="Z51" s="44">
        <f t="shared" si="18"/>
        <v>5.6547619047623812</v>
      </c>
    </row>
    <row r="52" spans="1:27" ht="11.45" customHeight="1" x14ac:dyDescent="0.2">
      <c r="A52" s="5">
        <v>52</v>
      </c>
      <c r="B52" s="5" t="s">
        <v>314</v>
      </c>
      <c r="D52" s="6">
        <v>38.991599999999998</v>
      </c>
      <c r="E52" s="6">
        <v>-77.366529999999997</v>
      </c>
      <c r="F52" s="15"/>
      <c r="G52" s="15"/>
      <c r="H52" s="15"/>
      <c r="I52" s="15">
        <v>5</v>
      </c>
      <c r="J52" s="15">
        <v>6</v>
      </c>
      <c r="K52" s="15"/>
      <c r="L52" s="15"/>
      <c r="M52" s="15"/>
      <c r="N52" s="15"/>
      <c r="O52" s="15"/>
      <c r="P52" s="15">
        <v>4</v>
      </c>
      <c r="Q52" s="22"/>
      <c r="R52" s="22"/>
      <c r="S52" s="15">
        <v>5</v>
      </c>
      <c r="T52" s="22">
        <v>7</v>
      </c>
      <c r="U52" s="43">
        <v>5.5</v>
      </c>
      <c r="V52" s="15">
        <f>AVERAGE(J52:P52)</f>
        <v>5</v>
      </c>
      <c r="W52" s="15">
        <f t="shared" si="17"/>
        <v>4</v>
      </c>
      <c r="X52" s="15">
        <f t="shared" si="17"/>
        <v>4</v>
      </c>
      <c r="Y52" s="15">
        <f t="shared" si="18"/>
        <v>4.5</v>
      </c>
      <c r="Z52" s="44">
        <f t="shared" si="18"/>
        <v>5.333333333333333</v>
      </c>
    </row>
    <row r="53" spans="1:27" ht="11.45" customHeight="1" x14ac:dyDescent="0.2">
      <c r="A53" s="5">
        <v>53</v>
      </c>
      <c r="B53" s="5" t="s">
        <v>315</v>
      </c>
      <c r="D53" s="6">
        <v>38.9788</v>
      </c>
      <c r="E53" s="6">
        <v>-77.364400000000003</v>
      </c>
      <c r="F53" s="15">
        <v>2.75</v>
      </c>
      <c r="G53" s="15">
        <v>4.6666666666700003</v>
      </c>
      <c r="H53" s="15">
        <v>5.5</v>
      </c>
      <c r="I53" s="15">
        <v>3.5</v>
      </c>
      <c r="J53" s="15"/>
      <c r="K53" s="15">
        <v>6.3333333333299997</v>
      </c>
      <c r="L53" s="15">
        <v>4.25</v>
      </c>
      <c r="M53" s="15">
        <v>5</v>
      </c>
      <c r="N53" s="15">
        <v>3.25</v>
      </c>
      <c r="O53" s="15">
        <v>5</v>
      </c>
      <c r="P53" s="15">
        <v>4</v>
      </c>
      <c r="Q53" s="22">
        <v>4.666666666666667</v>
      </c>
      <c r="R53" s="22"/>
      <c r="S53" s="15">
        <v>4</v>
      </c>
      <c r="T53" s="22">
        <v>4</v>
      </c>
      <c r="U53" s="43">
        <v>4.5555555555599998</v>
      </c>
      <c r="V53" s="15">
        <f>AVERAGE(J53:P53)</f>
        <v>4.6388888888883333</v>
      </c>
      <c r="W53" s="15">
        <f t="shared" si="17"/>
        <v>4.6428571428566672</v>
      </c>
      <c r="X53" s="15">
        <f t="shared" si="17"/>
        <v>4.3611111111111116</v>
      </c>
      <c r="Y53" s="15">
        <f t="shared" si="18"/>
        <v>4.3194444444444446</v>
      </c>
      <c r="Z53" s="44">
        <f t="shared" si="18"/>
        <v>4.1527777777777777</v>
      </c>
    </row>
    <row r="54" spans="1:27" ht="11.45" customHeight="1" x14ac:dyDescent="0.2">
      <c r="A54" s="5">
        <v>54</v>
      </c>
      <c r="B54" s="5" t="s">
        <v>153</v>
      </c>
      <c r="D54" s="6">
        <v>39.005470000000003</v>
      </c>
      <c r="E54" s="6">
        <v>-77.372478999999998</v>
      </c>
      <c r="F54" s="15"/>
      <c r="G54" s="15"/>
      <c r="H54" s="15"/>
      <c r="I54" s="15"/>
      <c r="J54" s="15">
        <v>6</v>
      </c>
      <c r="K54" s="15">
        <v>5</v>
      </c>
      <c r="L54" s="15"/>
      <c r="M54" s="15">
        <v>6</v>
      </c>
      <c r="N54" s="15">
        <v>4</v>
      </c>
      <c r="O54" s="15">
        <v>3</v>
      </c>
      <c r="P54" s="15"/>
      <c r="Q54" s="22"/>
      <c r="R54" s="22"/>
      <c r="S54" s="15"/>
      <c r="T54" s="22" t="s">
        <v>402</v>
      </c>
      <c r="U54" s="43">
        <v>4.8</v>
      </c>
      <c r="V54" s="15">
        <f>AVERAGE(J54:P54)</f>
        <v>4.8</v>
      </c>
      <c r="W54" s="15">
        <f t="shared" si="17"/>
        <v>4.5</v>
      </c>
      <c r="X54" s="15">
        <f t="shared" si="17"/>
        <v>4.333333333333333</v>
      </c>
      <c r="Y54" s="15">
        <f t="shared" si="18"/>
        <v>4.333333333333333</v>
      </c>
      <c r="Z54" s="44">
        <f t="shared" si="18"/>
        <v>3.5</v>
      </c>
    </row>
    <row r="55" spans="1:27" ht="11.45" customHeight="1" x14ac:dyDescent="0.2">
      <c r="A55" s="5">
        <v>55</v>
      </c>
      <c r="B55" s="5" t="s">
        <v>316</v>
      </c>
      <c r="C55" s="3" t="s">
        <v>344</v>
      </c>
      <c r="D55" s="6">
        <v>39.287944000000003</v>
      </c>
      <c r="E55" s="6">
        <v>-77.737975000000006</v>
      </c>
      <c r="F55" s="15">
        <v>11</v>
      </c>
      <c r="G55" s="15">
        <v>11</v>
      </c>
      <c r="H55" s="15">
        <v>7</v>
      </c>
      <c r="I55" s="15"/>
      <c r="J55" s="15"/>
      <c r="K55" s="15"/>
      <c r="L55" s="15"/>
      <c r="M55" s="15"/>
      <c r="N55" s="15"/>
      <c r="O55" s="15"/>
      <c r="P55" s="15"/>
      <c r="Q55" s="22"/>
      <c r="R55" s="22"/>
      <c r="S55" s="15">
        <v>11</v>
      </c>
      <c r="T55" s="22">
        <v>10.5</v>
      </c>
      <c r="U55" s="43"/>
      <c r="V55" s="15"/>
      <c r="W55" s="14"/>
      <c r="X55" s="14"/>
      <c r="Y55" s="15"/>
      <c r="Z55" s="44">
        <f t="shared" si="18"/>
        <v>10.75</v>
      </c>
    </row>
    <row r="56" spans="1:27" ht="11.45" customHeight="1" x14ac:dyDescent="0.2">
      <c r="A56" s="5">
        <v>56</v>
      </c>
      <c r="B56" s="5" t="s">
        <v>317</v>
      </c>
      <c r="C56" s="3"/>
      <c r="D56" s="6">
        <v>39.061388999999998</v>
      </c>
      <c r="E56" s="6">
        <v>-77.540833000000006</v>
      </c>
      <c r="F56" s="15">
        <v>12</v>
      </c>
      <c r="G56" s="15">
        <v>11</v>
      </c>
      <c r="H56" s="15">
        <v>9.5</v>
      </c>
      <c r="I56" s="15">
        <v>9</v>
      </c>
      <c r="J56" s="15"/>
      <c r="K56" s="15"/>
      <c r="L56" s="15"/>
      <c r="M56" s="15"/>
      <c r="N56" s="15"/>
      <c r="O56" s="15"/>
      <c r="P56" s="15"/>
      <c r="Q56" s="22"/>
      <c r="R56" s="22"/>
      <c r="S56" s="15"/>
      <c r="T56" s="22" t="s">
        <v>402</v>
      </c>
      <c r="U56" s="43">
        <v>9</v>
      </c>
      <c r="V56" s="15"/>
      <c r="W56" s="14"/>
      <c r="X56" s="14"/>
      <c r="Y56" s="15"/>
      <c r="Z56" s="44"/>
    </row>
    <row r="57" spans="1:27" ht="11.45" customHeight="1" x14ac:dyDescent="0.2">
      <c r="A57" s="5">
        <v>57</v>
      </c>
      <c r="B57" s="5" t="s">
        <v>318</v>
      </c>
      <c r="D57" s="6">
        <v>39.104999999999997</v>
      </c>
      <c r="E57" s="6">
        <v>-77.560833000000002</v>
      </c>
      <c r="F57" s="15"/>
      <c r="G57" s="15"/>
      <c r="H57" s="15"/>
      <c r="I57" s="15"/>
      <c r="J57" s="15"/>
      <c r="K57" s="15"/>
      <c r="L57" s="15"/>
      <c r="M57" s="15">
        <v>0</v>
      </c>
      <c r="N57" s="15">
        <v>6</v>
      </c>
      <c r="O57" s="15">
        <v>4</v>
      </c>
      <c r="P57" s="15">
        <v>4.5</v>
      </c>
      <c r="Q57" s="22">
        <v>6</v>
      </c>
      <c r="R57" s="22"/>
      <c r="S57" s="15">
        <v>7.5</v>
      </c>
      <c r="T57" s="22">
        <v>6</v>
      </c>
      <c r="U57" s="43">
        <v>5</v>
      </c>
      <c r="V57" s="15">
        <f>AVERAGE(J57:P57)</f>
        <v>3.625</v>
      </c>
      <c r="W57" s="15">
        <f>AVERAGE(K57:Q57)</f>
        <v>4.0999999999999996</v>
      </c>
      <c r="X57" s="15">
        <f>AVERAGE(L57:R57)</f>
        <v>4.0999999999999996</v>
      </c>
      <c r="Y57" s="15">
        <f t="shared" ref="Y57:Z83" si="19">AVERAGE(M57:S57)</f>
        <v>4.666666666666667</v>
      </c>
      <c r="Z57" s="44">
        <f t="shared" si="19"/>
        <v>5.666666666666667</v>
      </c>
    </row>
    <row r="58" spans="1:27" ht="11.45" customHeight="1" x14ac:dyDescent="0.2">
      <c r="A58" s="5" t="s">
        <v>332</v>
      </c>
      <c r="B58" s="5" t="s">
        <v>329</v>
      </c>
      <c r="C58" s="1" t="s">
        <v>227</v>
      </c>
      <c r="D58" s="6">
        <v>39.114984999999997</v>
      </c>
      <c r="E58" s="6">
        <v>-77.571546999999995</v>
      </c>
      <c r="F58" s="15"/>
      <c r="G58" s="15"/>
      <c r="H58" s="15"/>
      <c r="I58" s="15"/>
      <c r="J58" s="15"/>
      <c r="K58" s="15"/>
      <c r="L58" s="15"/>
      <c r="M58" s="15"/>
      <c r="N58" s="15"/>
      <c r="O58" s="15"/>
      <c r="P58" s="15"/>
      <c r="Q58" s="22">
        <v>7</v>
      </c>
      <c r="R58" s="22">
        <v>11</v>
      </c>
      <c r="S58" s="15">
        <v>8</v>
      </c>
      <c r="T58" s="22">
        <v>5.5</v>
      </c>
      <c r="U58" s="43"/>
      <c r="V58" s="14"/>
      <c r="W58" s="15">
        <f t="shared" ref="W58:X62" si="20">AVERAGE(K58:Q58)</f>
        <v>7</v>
      </c>
      <c r="X58" s="15">
        <f t="shared" si="20"/>
        <v>9</v>
      </c>
      <c r="Y58" s="15">
        <f t="shared" si="19"/>
        <v>8.6666666666666661</v>
      </c>
      <c r="Z58" s="44">
        <f t="shared" si="19"/>
        <v>7.875</v>
      </c>
      <c r="AA58" s="1" t="s">
        <v>334</v>
      </c>
    </row>
    <row r="59" spans="1:27" ht="11.45" customHeight="1" x14ac:dyDescent="0.2">
      <c r="A59" s="5" t="s">
        <v>332</v>
      </c>
      <c r="B59" s="5" t="s">
        <v>328</v>
      </c>
      <c r="D59" s="6">
        <v>39.196197570000002</v>
      </c>
      <c r="E59" s="6">
        <v>-77.747030800000005</v>
      </c>
      <c r="F59" s="15"/>
      <c r="G59" s="15"/>
      <c r="H59" s="15"/>
      <c r="I59" s="15"/>
      <c r="J59" s="15"/>
      <c r="K59" s="15"/>
      <c r="L59" s="15"/>
      <c r="M59" s="15"/>
      <c r="N59" s="15"/>
      <c r="O59" s="15"/>
      <c r="P59" s="15"/>
      <c r="Q59" s="22">
        <v>9</v>
      </c>
      <c r="R59" s="22">
        <v>10</v>
      </c>
      <c r="S59" s="15"/>
      <c r="T59" s="22" t="s">
        <v>402</v>
      </c>
      <c r="U59" s="43"/>
      <c r="V59" s="14"/>
      <c r="W59" s="15">
        <f t="shared" si="20"/>
        <v>9</v>
      </c>
      <c r="X59" s="15">
        <f t="shared" si="20"/>
        <v>9.5</v>
      </c>
      <c r="Y59" s="15">
        <f t="shared" si="19"/>
        <v>9.5</v>
      </c>
      <c r="Z59" s="44">
        <f t="shared" si="19"/>
        <v>9.5</v>
      </c>
      <c r="AA59" s="1" t="s">
        <v>334</v>
      </c>
    </row>
    <row r="60" spans="1:27" ht="11.45" customHeight="1" x14ac:dyDescent="0.2">
      <c r="A60" s="5" t="s">
        <v>332</v>
      </c>
      <c r="B60" s="5" t="s">
        <v>245</v>
      </c>
      <c r="D60" s="6">
        <v>39.05071512</v>
      </c>
      <c r="E60" s="6">
        <v>-77.397382809940495</v>
      </c>
      <c r="F60" s="15"/>
      <c r="G60" s="15"/>
      <c r="H60" s="15"/>
      <c r="I60" s="15"/>
      <c r="J60" s="15"/>
      <c r="K60" s="15"/>
      <c r="L60" s="15"/>
      <c r="M60" s="15"/>
      <c r="N60" s="15"/>
      <c r="O60" s="15"/>
      <c r="P60" s="15"/>
      <c r="Q60" s="22">
        <v>5</v>
      </c>
      <c r="R60" s="22"/>
      <c r="S60" s="15">
        <v>4</v>
      </c>
      <c r="T60" s="22" t="s">
        <v>402</v>
      </c>
      <c r="U60" s="43"/>
      <c r="V60" s="14"/>
      <c r="W60" s="15">
        <f t="shared" si="20"/>
        <v>5</v>
      </c>
      <c r="X60" s="15">
        <f t="shared" si="20"/>
        <v>5</v>
      </c>
      <c r="Y60" s="15">
        <f>AVERAGE(M60:S60)</f>
        <v>4.5</v>
      </c>
      <c r="Z60" s="44">
        <f t="shared" si="19"/>
        <v>4.5</v>
      </c>
      <c r="AA60" s="1" t="s">
        <v>334</v>
      </c>
    </row>
    <row r="61" spans="1:27" ht="11.45" customHeight="1" x14ac:dyDescent="0.2">
      <c r="A61" s="5" t="s">
        <v>400</v>
      </c>
      <c r="B61" s="5" t="s">
        <v>326</v>
      </c>
      <c r="D61" s="6">
        <v>38.751080000000002</v>
      </c>
      <c r="E61" s="6">
        <v>-77.558959999999999</v>
      </c>
      <c r="F61" s="15"/>
      <c r="G61" s="15"/>
      <c r="H61" s="15"/>
      <c r="I61" s="15"/>
      <c r="J61" s="15"/>
      <c r="K61" s="15"/>
      <c r="L61" s="15"/>
      <c r="M61" s="15"/>
      <c r="N61" s="15"/>
      <c r="O61" s="15"/>
      <c r="P61" s="15"/>
      <c r="Q61" s="22">
        <v>5</v>
      </c>
      <c r="R61" s="22"/>
      <c r="S61" s="15"/>
      <c r="T61" s="22" t="s">
        <v>402</v>
      </c>
      <c r="U61" s="43"/>
      <c r="V61" s="14"/>
      <c r="W61" s="15">
        <f t="shared" si="20"/>
        <v>5</v>
      </c>
      <c r="X61" s="15">
        <f t="shared" si="20"/>
        <v>5</v>
      </c>
      <c r="Y61" s="15">
        <f t="shared" si="19"/>
        <v>5</v>
      </c>
      <c r="Z61" s="44">
        <f t="shared" si="19"/>
        <v>5</v>
      </c>
      <c r="AA61" s="1" t="s">
        <v>334</v>
      </c>
    </row>
    <row r="62" spans="1:27" ht="11.45" customHeight="1" x14ac:dyDescent="0.2">
      <c r="A62" s="5" t="s">
        <v>332</v>
      </c>
      <c r="B62" s="5" t="s">
        <v>327</v>
      </c>
      <c r="D62" s="6">
        <v>39.130600000000001</v>
      </c>
      <c r="E62" s="6">
        <v>-77.559100000000001</v>
      </c>
      <c r="F62" s="15"/>
      <c r="G62" s="15"/>
      <c r="H62" s="15"/>
      <c r="I62" s="15"/>
      <c r="J62" s="15"/>
      <c r="K62" s="15"/>
      <c r="L62" s="15"/>
      <c r="M62" s="15"/>
      <c r="N62" s="15"/>
      <c r="O62" s="15"/>
      <c r="P62" s="15"/>
      <c r="Q62" s="22">
        <v>11</v>
      </c>
      <c r="R62" s="22"/>
      <c r="S62" s="15"/>
      <c r="T62" s="22" t="s">
        <v>402</v>
      </c>
      <c r="U62" s="43"/>
      <c r="V62" s="14"/>
      <c r="W62" s="15">
        <f t="shared" si="20"/>
        <v>11</v>
      </c>
      <c r="X62" s="15">
        <f t="shared" si="20"/>
        <v>11</v>
      </c>
      <c r="Y62" s="15">
        <f t="shared" si="19"/>
        <v>11</v>
      </c>
      <c r="Z62" s="44">
        <f t="shared" si="19"/>
        <v>11</v>
      </c>
      <c r="AA62" s="1" t="s">
        <v>334</v>
      </c>
    </row>
    <row r="63" spans="1:27" ht="11.45" customHeight="1" x14ac:dyDescent="0.2">
      <c r="A63" s="5" t="s">
        <v>337</v>
      </c>
      <c r="B63" s="1" t="s">
        <v>336</v>
      </c>
      <c r="D63" s="1">
        <v>38.9724</v>
      </c>
      <c r="E63" s="1">
        <v>-77.367699999999999</v>
      </c>
      <c r="F63" s="15"/>
      <c r="G63" s="15"/>
      <c r="H63" s="15"/>
      <c r="I63" s="15"/>
      <c r="J63" s="15"/>
      <c r="K63" s="15"/>
      <c r="L63" s="15"/>
      <c r="M63" s="15"/>
      <c r="N63" s="15"/>
      <c r="O63" s="15"/>
      <c r="P63" s="15"/>
      <c r="Q63" s="15"/>
      <c r="R63" s="22">
        <v>4</v>
      </c>
      <c r="S63" s="15"/>
      <c r="T63" s="22" t="s">
        <v>402</v>
      </c>
      <c r="U63" s="43"/>
      <c r="V63" s="14"/>
      <c r="W63" s="15"/>
      <c r="X63" s="15">
        <f t="shared" ref="X63" si="21">AVERAGE(L63:R63)</f>
        <v>4</v>
      </c>
      <c r="Y63" s="15">
        <f t="shared" si="19"/>
        <v>4</v>
      </c>
      <c r="Z63" s="44">
        <f t="shared" si="19"/>
        <v>4</v>
      </c>
      <c r="AA63" s="1" t="s">
        <v>340</v>
      </c>
    </row>
    <row r="64" spans="1:27" ht="11.45" customHeight="1" x14ac:dyDescent="0.2">
      <c r="A64" s="5" t="s">
        <v>382</v>
      </c>
      <c r="B64" s="1" t="s">
        <v>345</v>
      </c>
      <c r="C64" s="1" t="s">
        <v>346</v>
      </c>
      <c r="D64" s="1">
        <v>39.102643</v>
      </c>
      <c r="E64" s="1">
        <v>-77.569197000000003</v>
      </c>
      <c r="F64" s="15"/>
      <c r="G64" s="15"/>
      <c r="H64" s="15"/>
      <c r="I64" s="15"/>
      <c r="J64" s="15"/>
      <c r="K64" s="15"/>
      <c r="L64" s="15"/>
      <c r="M64" s="15"/>
      <c r="N64" s="15"/>
      <c r="O64" s="15"/>
      <c r="P64" s="15"/>
      <c r="Q64" s="15"/>
      <c r="R64" s="15"/>
      <c r="S64" s="15">
        <v>9</v>
      </c>
      <c r="T64" s="22">
        <v>6.5</v>
      </c>
      <c r="U64" s="43"/>
      <c r="V64" s="14"/>
      <c r="W64" s="14"/>
      <c r="X64" s="14"/>
      <c r="Y64" s="15">
        <f t="shared" si="19"/>
        <v>9</v>
      </c>
      <c r="Z64" s="44">
        <f t="shared" si="19"/>
        <v>7.75</v>
      </c>
      <c r="AA64" s="1" t="s">
        <v>384</v>
      </c>
    </row>
    <row r="65" spans="1:27" ht="11.45" customHeight="1" x14ac:dyDescent="0.2">
      <c r="A65" s="5" t="s">
        <v>382</v>
      </c>
      <c r="B65" s="1" t="s">
        <v>347</v>
      </c>
      <c r="C65" s="1" t="s">
        <v>348</v>
      </c>
      <c r="D65" s="1">
        <v>39.101565000000001</v>
      </c>
      <c r="E65" s="1">
        <v>-77.580112</v>
      </c>
      <c r="F65" s="15"/>
      <c r="G65" s="15"/>
      <c r="H65" s="15"/>
      <c r="I65" s="15"/>
      <c r="J65" s="15"/>
      <c r="K65" s="15"/>
      <c r="L65" s="15"/>
      <c r="M65" s="15"/>
      <c r="N65" s="15"/>
      <c r="O65" s="15"/>
      <c r="P65" s="15"/>
      <c r="Q65" s="15"/>
      <c r="R65" s="15"/>
      <c r="S65" s="15">
        <v>8</v>
      </c>
      <c r="T65" s="22">
        <v>8</v>
      </c>
      <c r="U65" s="43"/>
      <c r="V65" s="14"/>
      <c r="W65" s="14"/>
      <c r="X65" s="14"/>
      <c r="Y65" s="15">
        <f t="shared" si="19"/>
        <v>8</v>
      </c>
      <c r="Z65" s="44">
        <f t="shared" si="19"/>
        <v>8</v>
      </c>
      <c r="AA65" s="1" t="s">
        <v>384</v>
      </c>
    </row>
    <row r="66" spans="1:27" ht="11.45" customHeight="1" x14ac:dyDescent="0.2">
      <c r="A66" s="5" t="s">
        <v>382</v>
      </c>
      <c r="B66" s="1" t="s">
        <v>349</v>
      </c>
      <c r="C66" s="1" t="s">
        <v>350</v>
      </c>
      <c r="D66" s="1">
        <v>39.212166000000003</v>
      </c>
      <c r="E66" s="1">
        <v>-77.535978999999998</v>
      </c>
      <c r="F66" s="15"/>
      <c r="G66" s="15"/>
      <c r="H66" s="15"/>
      <c r="I66" s="15"/>
      <c r="J66" s="15"/>
      <c r="K66" s="15"/>
      <c r="L66" s="15"/>
      <c r="M66" s="15"/>
      <c r="N66" s="15"/>
      <c r="O66" s="15"/>
      <c r="P66" s="15"/>
      <c r="Q66" s="15"/>
      <c r="R66" s="15"/>
      <c r="S66" s="15">
        <v>5</v>
      </c>
      <c r="T66" s="22">
        <v>3.5</v>
      </c>
      <c r="U66" s="43"/>
      <c r="V66" s="14"/>
      <c r="W66" s="14"/>
      <c r="X66" s="14"/>
      <c r="Y66" s="15">
        <f t="shared" si="19"/>
        <v>5</v>
      </c>
      <c r="Z66" s="44">
        <f t="shared" si="19"/>
        <v>4.25</v>
      </c>
      <c r="AA66" s="1" t="s">
        <v>384</v>
      </c>
    </row>
    <row r="67" spans="1:27" ht="11.45" customHeight="1" x14ac:dyDescent="0.2">
      <c r="A67" s="5" t="s">
        <v>382</v>
      </c>
      <c r="B67" s="1" t="s">
        <v>351</v>
      </c>
      <c r="C67" s="1" t="s">
        <v>352</v>
      </c>
      <c r="D67" s="1">
        <v>39.215550999999998</v>
      </c>
      <c r="E67" s="1">
        <v>-77.536889000000002</v>
      </c>
      <c r="F67" s="15"/>
      <c r="G67" s="15"/>
      <c r="H67" s="15"/>
      <c r="I67" s="15"/>
      <c r="J67" s="15"/>
      <c r="K67" s="15"/>
      <c r="L67" s="15"/>
      <c r="M67" s="15"/>
      <c r="N67" s="15"/>
      <c r="O67" s="15"/>
      <c r="P67" s="15"/>
      <c r="Q67" s="15"/>
      <c r="R67" s="15"/>
      <c r="S67" s="15">
        <v>10</v>
      </c>
      <c r="T67" s="22">
        <v>9</v>
      </c>
      <c r="U67" s="43"/>
      <c r="V67" s="14"/>
      <c r="W67" s="14"/>
      <c r="X67" s="14"/>
      <c r="Y67" s="15">
        <f t="shared" si="19"/>
        <v>10</v>
      </c>
      <c r="Z67" s="44">
        <f t="shared" si="19"/>
        <v>9.5</v>
      </c>
      <c r="AA67" s="1" t="s">
        <v>384</v>
      </c>
    </row>
    <row r="68" spans="1:27" ht="11.45" customHeight="1" x14ac:dyDescent="0.2">
      <c r="A68" s="5" t="s">
        <v>382</v>
      </c>
      <c r="B68" s="1" t="s">
        <v>353</v>
      </c>
      <c r="C68" s="1" t="s">
        <v>354</v>
      </c>
      <c r="D68" s="1">
        <v>39.134526999999999</v>
      </c>
      <c r="E68" s="1">
        <v>-77.763935000000004</v>
      </c>
      <c r="F68" s="15"/>
      <c r="G68" s="15"/>
      <c r="H68" s="15"/>
      <c r="I68" s="15"/>
      <c r="J68" s="15"/>
      <c r="K68" s="15"/>
      <c r="L68" s="15"/>
      <c r="M68" s="15"/>
      <c r="N68" s="15"/>
      <c r="O68" s="15"/>
      <c r="P68" s="15"/>
      <c r="Q68" s="15"/>
      <c r="R68" s="15"/>
      <c r="S68" s="15">
        <v>9</v>
      </c>
      <c r="T68" s="22">
        <v>7</v>
      </c>
      <c r="U68" s="43"/>
      <c r="V68" s="14"/>
      <c r="W68" s="14"/>
      <c r="X68" s="14"/>
      <c r="Y68" s="15">
        <f t="shared" si="19"/>
        <v>9</v>
      </c>
      <c r="Z68" s="44">
        <f t="shared" si="19"/>
        <v>8</v>
      </c>
      <c r="AA68" s="1" t="s">
        <v>384</v>
      </c>
    </row>
    <row r="69" spans="1:27" ht="11.45" customHeight="1" x14ac:dyDescent="0.2">
      <c r="A69" s="5" t="s">
        <v>382</v>
      </c>
      <c r="B69" s="1" t="s">
        <v>355</v>
      </c>
      <c r="C69" s="1" t="s">
        <v>356</v>
      </c>
      <c r="D69" s="1">
        <v>39.186230999999999</v>
      </c>
      <c r="E69" s="1">
        <v>-77.617712999999995</v>
      </c>
      <c r="F69" s="15"/>
      <c r="G69" s="15"/>
      <c r="H69" s="15"/>
      <c r="I69" s="15"/>
      <c r="J69" s="15"/>
      <c r="K69" s="15"/>
      <c r="L69" s="15"/>
      <c r="M69" s="15"/>
      <c r="N69" s="15"/>
      <c r="O69" s="15"/>
      <c r="P69" s="15"/>
      <c r="Q69" s="15"/>
      <c r="R69" s="15"/>
      <c r="S69" s="15">
        <v>8</v>
      </c>
      <c r="T69" s="22" t="s">
        <v>402</v>
      </c>
      <c r="U69" s="43"/>
      <c r="V69" s="14"/>
      <c r="W69" s="14"/>
      <c r="X69" s="14"/>
      <c r="Y69" s="15">
        <f t="shared" si="19"/>
        <v>8</v>
      </c>
      <c r="Z69" s="44">
        <f t="shared" si="19"/>
        <v>8</v>
      </c>
      <c r="AA69" s="1" t="s">
        <v>384</v>
      </c>
    </row>
    <row r="70" spans="1:27" ht="11.45" customHeight="1" x14ac:dyDescent="0.2">
      <c r="A70" s="5" t="s">
        <v>382</v>
      </c>
      <c r="B70" s="1" t="s">
        <v>357</v>
      </c>
      <c r="C70" s="1" t="s">
        <v>358</v>
      </c>
      <c r="D70" s="1">
        <v>38.996436388888888</v>
      </c>
      <c r="E70" s="1">
        <v>-77.88339805555556</v>
      </c>
      <c r="F70" s="15"/>
      <c r="G70" s="15"/>
      <c r="H70" s="15"/>
      <c r="I70" s="15"/>
      <c r="J70" s="15"/>
      <c r="K70" s="15"/>
      <c r="L70" s="15"/>
      <c r="M70" s="15"/>
      <c r="N70" s="15"/>
      <c r="O70" s="15"/>
      <c r="P70" s="15"/>
      <c r="Q70" s="15"/>
      <c r="R70" s="15"/>
      <c r="S70" s="15">
        <v>12</v>
      </c>
      <c r="T70" s="22">
        <v>9</v>
      </c>
      <c r="U70" s="43"/>
      <c r="V70" s="14"/>
      <c r="W70" s="14"/>
      <c r="X70" s="14"/>
      <c r="Y70" s="15">
        <f t="shared" si="19"/>
        <v>12</v>
      </c>
      <c r="Z70" s="44">
        <f t="shared" si="19"/>
        <v>10.5</v>
      </c>
      <c r="AA70" s="1" t="s">
        <v>384</v>
      </c>
    </row>
    <row r="71" spans="1:27" ht="11.45" customHeight="1" x14ac:dyDescent="0.2">
      <c r="A71" s="5" t="s">
        <v>382</v>
      </c>
      <c r="B71" s="1" t="s">
        <v>359</v>
      </c>
      <c r="C71" s="1" t="s">
        <v>360</v>
      </c>
      <c r="D71" s="1">
        <v>38.994819999999997</v>
      </c>
      <c r="E71" s="1">
        <v>-77.751080999999999</v>
      </c>
      <c r="F71" s="15"/>
      <c r="G71" s="15"/>
      <c r="H71" s="15"/>
      <c r="I71" s="15"/>
      <c r="J71" s="15"/>
      <c r="K71" s="15"/>
      <c r="L71" s="15"/>
      <c r="M71" s="15"/>
      <c r="N71" s="15"/>
      <c r="O71" s="15"/>
      <c r="P71" s="15"/>
      <c r="Q71" s="15"/>
      <c r="R71" s="15"/>
      <c r="S71" s="15">
        <v>9</v>
      </c>
      <c r="T71" s="22">
        <v>9</v>
      </c>
      <c r="U71" s="43"/>
      <c r="V71" s="14"/>
      <c r="W71" s="14"/>
      <c r="X71" s="14"/>
      <c r="Y71" s="15">
        <f t="shared" si="19"/>
        <v>9</v>
      </c>
      <c r="Z71" s="44">
        <f t="shared" si="19"/>
        <v>9</v>
      </c>
      <c r="AA71" s="1" t="s">
        <v>384</v>
      </c>
    </row>
    <row r="72" spans="1:27" ht="11.45" customHeight="1" x14ac:dyDescent="0.2">
      <c r="A72" s="5" t="s">
        <v>382</v>
      </c>
      <c r="B72" s="1" t="s">
        <v>361</v>
      </c>
      <c r="C72" s="1" t="s">
        <v>248</v>
      </c>
      <c r="D72" s="1">
        <v>39.196197570000002</v>
      </c>
      <c r="E72" s="1">
        <v>-77.747030800000005</v>
      </c>
      <c r="F72" s="15"/>
      <c r="G72" s="15"/>
      <c r="H72" s="15"/>
      <c r="I72" s="15"/>
      <c r="J72" s="15"/>
      <c r="K72" s="15"/>
      <c r="L72" s="15"/>
      <c r="M72" s="15"/>
      <c r="N72" s="15"/>
      <c r="O72" s="15"/>
      <c r="P72" s="15"/>
      <c r="Q72" s="15"/>
      <c r="R72" s="15"/>
      <c r="S72" s="15">
        <v>11.5</v>
      </c>
      <c r="T72" s="22">
        <v>10.5</v>
      </c>
      <c r="U72" s="43"/>
      <c r="V72" s="14"/>
      <c r="W72" s="14"/>
      <c r="X72" s="14"/>
      <c r="Y72" s="15">
        <f t="shared" si="19"/>
        <v>11.5</v>
      </c>
      <c r="Z72" s="44">
        <f t="shared" si="19"/>
        <v>11</v>
      </c>
      <c r="AA72" s="1" t="s">
        <v>384</v>
      </c>
    </row>
    <row r="73" spans="1:27" ht="11.45" customHeight="1" x14ac:dyDescent="0.2">
      <c r="A73" s="5" t="s">
        <v>382</v>
      </c>
      <c r="B73" s="1" t="s">
        <v>362</v>
      </c>
      <c r="C73" s="1" t="s">
        <v>363</v>
      </c>
      <c r="D73" s="1">
        <v>39.193939</v>
      </c>
      <c r="E73" s="1">
        <v>-77.667640000000006</v>
      </c>
      <c r="F73" s="15"/>
      <c r="G73" s="15"/>
      <c r="H73" s="15"/>
      <c r="I73" s="15"/>
      <c r="J73" s="15"/>
      <c r="K73" s="15"/>
      <c r="L73" s="15"/>
      <c r="M73" s="15"/>
      <c r="N73" s="15"/>
      <c r="O73" s="15"/>
      <c r="P73" s="15"/>
      <c r="Q73" s="15"/>
      <c r="R73" s="15"/>
      <c r="S73" s="15">
        <v>11</v>
      </c>
      <c r="T73" s="22">
        <v>10</v>
      </c>
      <c r="U73" s="43"/>
      <c r="V73" s="14"/>
      <c r="W73" s="14"/>
      <c r="X73" s="14"/>
      <c r="Y73" s="15">
        <f t="shared" si="19"/>
        <v>11</v>
      </c>
      <c r="Z73" s="44">
        <f t="shared" si="19"/>
        <v>10.5</v>
      </c>
      <c r="AA73" s="1" t="s">
        <v>384</v>
      </c>
    </row>
    <row r="74" spans="1:27" ht="11.45" customHeight="1" x14ac:dyDescent="0.2">
      <c r="A74" s="5" t="s">
        <v>382</v>
      </c>
      <c r="B74" s="1" t="s">
        <v>364</v>
      </c>
      <c r="C74" s="1" t="s">
        <v>365</v>
      </c>
      <c r="D74" s="1">
        <v>39.179282100000002</v>
      </c>
      <c r="E74" s="1">
        <v>-77.681607</v>
      </c>
      <c r="F74" s="15"/>
      <c r="G74" s="15"/>
      <c r="H74" s="15"/>
      <c r="I74" s="15"/>
      <c r="J74" s="15"/>
      <c r="K74" s="15"/>
      <c r="L74" s="15"/>
      <c r="M74" s="15"/>
      <c r="N74" s="15"/>
      <c r="O74" s="15"/>
      <c r="P74" s="15"/>
      <c r="Q74" s="15"/>
      <c r="R74" s="15"/>
      <c r="S74" s="15">
        <v>10</v>
      </c>
      <c r="T74" s="22">
        <v>9</v>
      </c>
      <c r="U74" s="43"/>
      <c r="V74" s="14"/>
      <c r="W74" s="14"/>
      <c r="X74" s="14"/>
      <c r="Y74" s="15">
        <f t="shared" si="19"/>
        <v>10</v>
      </c>
      <c r="Z74" s="44">
        <f t="shared" si="19"/>
        <v>9.5</v>
      </c>
      <c r="AA74" s="1" t="s">
        <v>384</v>
      </c>
    </row>
    <row r="75" spans="1:27" ht="11.45" customHeight="1" x14ac:dyDescent="0.2">
      <c r="A75" s="5" t="s">
        <v>382</v>
      </c>
      <c r="B75" s="1" t="s">
        <v>366</v>
      </c>
      <c r="C75" s="1" t="s">
        <v>367</v>
      </c>
      <c r="D75" s="1">
        <v>38.975999999999999</v>
      </c>
      <c r="E75" s="1">
        <v>-77.651138888888894</v>
      </c>
      <c r="F75" s="15"/>
      <c r="G75" s="15"/>
      <c r="H75" s="15"/>
      <c r="I75" s="15"/>
      <c r="J75" s="15"/>
      <c r="K75" s="15"/>
      <c r="L75" s="15"/>
      <c r="M75" s="15"/>
      <c r="N75" s="15"/>
      <c r="O75" s="15"/>
      <c r="P75" s="15"/>
      <c r="Q75" s="15"/>
      <c r="R75" s="15"/>
      <c r="S75" s="15">
        <v>8</v>
      </c>
      <c r="T75" s="22">
        <v>11.333333333333334</v>
      </c>
      <c r="U75" s="43"/>
      <c r="V75" s="14"/>
      <c r="W75" s="14"/>
      <c r="X75" s="14"/>
      <c r="Y75" s="15">
        <f t="shared" si="19"/>
        <v>8</v>
      </c>
      <c r="Z75" s="44">
        <f t="shared" si="19"/>
        <v>9.6666666666666679</v>
      </c>
      <c r="AA75" s="1" t="s">
        <v>384</v>
      </c>
    </row>
    <row r="76" spans="1:27" ht="11.45" customHeight="1" x14ac:dyDescent="0.2">
      <c r="A76" s="5" t="s">
        <v>382</v>
      </c>
      <c r="B76" s="1" t="s">
        <v>368</v>
      </c>
      <c r="C76" s="1" t="s">
        <v>369</v>
      </c>
      <c r="D76" s="1">
        <v>39.177863000000002</v>
      </c>
      <c r="E76" s="1">
        <v>-77.530458999999993</v>
      </c>
      <c r="F76" s="15"/>
      <c r="G76" s="15"/>
      <c r="H76" s="15"/>
      <c r="I76" s="15"/>
      <c r="J76" s="15"/>
      <c r="K76" s="15"/>
      <c r="L76" s="15"/>
      <c r="M76" s="15"/>
      <c r="N76" s="15"/>
      <c r="O76" s="15"/>
      <c r="P76" s="15"/>
      <c r="Q76" s="15"/>
      <c r="R76" s="15"/>
      <c r="S76" s="15">
        <v>11</v>
      </c>
      <c r="T76" s="22">
        <v>11.5</v>
      </c>
      <c r="U76" s="43"/>
      <c r="V76" s="14"/>
      <c r="W76" s="14"/>
      <c r="X76" s="14"/>
      <c r="Y76" s="15">
        <f t="shared" si="19"/>
        <v>11</v>
      </c>
      <c r="Z76" s="44">
        <f t="shared" si="19"/>
        <v>11.25</v>
      </c>
      <c r="AA76" s="1" t="s">
        <v>384</v>
      </c>
    </row>
    <row r="77" spans="1:27" ht="11.45" customHeight="1" x14ac:dyDescent="0.2">
      <c r="A77" s="5" t="s">
        <v>382</v>
      </c>
      <c r="B77" s="1" t="s">
        <v>372</v>
      </c>
      <c r="C77" s="1" t="s">
        <v>373</v>
      </c>
      <c r="D77" s="1">
        <v>39.091189</v>
      </c>
      <c r="E77" s="1">
        <v>-77.502038999999996</v>
      </c>
      <c r="F77" s="15"/>
      <c r="G77" s="15"/>
      <c r="H77" s="15"/>
      <c r="I77" s="15"/>
      <c r="J77" s="15"/>
      <c r="K77" s="15"/>
      <c r="L77" s="15"/>
      <c r="M77" s="15"/>
      <c r="N77" s="15"/>
      <c r="O77" s="15"/>
      <c r="P77" s="15"/>
      <c r="Q77" s="15"/>
      <c r="R77" s="15"/>
      <c r="S77" s="15">
        <v>8</v>
      </c>
      <c r="T77" s="22">
        <v>5</v>
      </c>
      <c r="U77" s="43"/>
      <c r="V77" s="14"/>
      <c r="W77" s="14"/>
      <c r="X77" s="14"/>
      <c r="Y77" s="15">
        <f t="shared" si="19"/>
        <v>8</v>
      </c>
      <c r="Z77" s="44">
        <f t="shared" si="19"/>
        <v>6.5</v>
      </c>
      <c r="AA77" s="1" t="s">
        <v>384</v>
      </c>
    </row>
    <row r="78" spans="1:27" ht="11.45" customHeight="1" x14ac:dyDescent="0.2">
      <c r="A78" s="5" t="s">
        <v>382</v>
      </c>
      <c r="B78" s="1" t="s">
        <v>374</v>
      </c>
      <c r="D78" s="1">
        <v>38.82114</v>
      </c>
      <c r="E78" s="1">
        <v>-77.465450000000004</v>
      </c>
      <c r="F78" s="15"/>
      <c r="G78" s="15"/>
      <c r="H78" s="15"/>
      <c r="I78" s="15"/>
      <c r="J78" s="15"/>
      <c r="K78" s="15"/>
      <c r="L78" s="15"/>
      <c r="M78" s="15"/>
      <c r="N78" s="15"/>
      <c r="O78" s="15"/>
      <c r="P78" s="15"/>
      <c r="Q78" s="15"/>
      <c r="R78" s="15"/>
      <c r="S78" s="15">
        <v>7.5</v>
      </c>
      <c r="T78" s="22">
        <v>9.5</v>
      </c>
      <c r="U78" s="43"/>
      <c r="V78" s="14"/>
      <c r="W78" s="14"/>
      <c r="X78" s="14"/>
      <c r="Y78" s="15">
        <f t="shared" si="19"/>
        <v>7.5</v>
      </c>
      <c r="Z78" s="44">
        <f t="shared" si="19"/>
        <v>8.5</v>
      </c>
      <c r="AA78" s="1" t="s">
        <v>384</v>
      </c>
    </row>
    <row r="79" spans="1:27" ht="11.45" customHeight="1" x14ac:dyDescent="0.2">
      <c r="A79" s="5" t="s">
        <v>382</v>
      </c>
      <c r="B79" s="1" t="s">
        <v>375</v>
      </c>
      <c r="C79" s="1" t="s">
        <v>376</v>
      </c>
      <c r="D79" s="1">
        <v>38.9956934</v>
      </c>
      <c r="E79" s="1">
        <v>-77.751408600000005</v>
      </c>
      <c r="F79" s="15"/>
      <c r="G79" s="15"/>
      <c r="H79" s="15"/>
      <c r="I79" s="15"/>
      <c r="J79" s="15"/>
      <c r="K79" s="15"/>
      <c r="L79" s="15"/>
      <c r="M79" s="15"/>
      <c r="N79" s="15"/>
      <c r="O79" s="15"/>
      <c r="P79" s="15"/>
      <c r="Q79" s="15"/>
      <c r="R79" s="15"/>
      <c r="S79" s="15">
        <v>9</v>
      </c>
      <c r="T79" s="22" t="s">
        <v>402</v>
      </c>
      <c r="U79" s="43"/>
      <c r="V79" s="14"/>
      <c r="W79" s="14"/>
      <c r="X79" s="14"/>
      <c r="Y79" s="15">
        <f t="shared" si="19"/>
        <v>9</v>
      </c>
      <c r="Z79" s="44">
        <f t="shared" si="19"/>
        <v>9</v>
      </c>
      <c r="AA79" s="1" t="s">
        <v>384</v>
      </c>
    </row>
    <row r="80" spans="1:27" ht="11.45" customHeight="1" x14ac:dyDescent="0.2">
      <c r="A80" s="5" t="s">
        <v>382</v>
      </c>
      <c r="B80" s="1" t="s">
        <v>377</v>
      </c>
      <c r="D80" s="1">
        <v>39.011413259999998</v>
      </c>
      <c r="E80" s="1">
        <v>-77.578687000000002</v>
      </c>
      <c r="F80" s="15"/>
      <c r="G80" s="15"/>
      <c r="H80" s="15"/>
      <c r="I80" s="15"/>
      <c r="J80" s="15"/>
      <c r="K80" s="15"/>
      <c r="L80" s="15"/>
      <c r="M80" s="15"/>
      <c r="N80" s="15"/>
      <c r="O80" s="15"/>
      <c r="P80" s="15"/>
      <c r="Q80" s="15"/>
      <c r="R80" s="15"/>
      <c r="S80" s="15">
        <v>6.5</v>
      </c>
      <c r="T80" s="22">
        <v>7</v>
      </c>
      <c r="U80" s="43"/>
      <c r="V80" s="14"/>
      <c r="W80" s="14"/>
      <c r="X80" s="14"/>
      <c r="Y80" s="15">
        <f t="shared" si="19"/>
        <v>6.5</v>
      </c>
      <c r="Z80" s="44">
        <f t="shared" si="19"/>
        <v>6.75</v>
      </c>
      <c r="AA80" s="1" t="s">
        <v>384</v>
      </c>
    </row>
    <row r="81" spans="1:27" ht="11.45" customHeight="1" x14ac:dyDescent="0.2">
      <c r="A81" s="5" t="s">
        <v>382</v>
      </c>
      <c r="B81" s="1" t="s">
        <v>378</v>
      </c>
      <c r="C81" s="1" t="s">
        <v>379</v>
      </c>
      <c r="D81" s="1">
        <v>38.965071999999999</v>
      </c>
      <c r="E81" s="1">
        <v>-77.563944000000006</v>
      </c>
      <c r="F81" s="15"/>
      <c r="G81" s="15"/>
      <c r="H81" s="15"/>
      <c r="I81" s="15"/>
      <c r="J81" s="15"/>
      <c r="K81" s="15"/>
      <c r="L81" s="15"/>
      <c r="M81" s="15"/>
      <c r="N81" s="15"/>
      <c r="O81" s="15"/>
      <c r="P81" s="15"/>
      <c r="Q81" s="15"/>
      <c r="R81" s="15"/>
      <c r="S81" s="15">
        <v>8</v>
      </c>
      <c r="T81" s="22">
        <v>9.5</v>
      </c>
      <c r="U81" s="43"/>
      <c r="V81" s="14"/>
      <c r="W81" s="14"/>
      <c r="X81" s="14"/>
      <c r="Y81" s="15">
        <f t="shared" si="19"/>
        <v>8</v>
      </c>
      <c r="Z81" s="44">
        <f t="shared" si="19"/>
        <v>8.75</v>
      </c>
      <c r="AA81" s="1" t="s">
        <v>384</v>
      </c>
    </row>
    <row r="82" spans="1:27" ht="11.45" customHeight="1" x14ac:dyDescent="0.2">
      <c r="A82" s="5" t="s">
        <v>382</v>
      </c>
      <c r="B82" s="1" t="s">
        <v>380</v>
      </c>
      <c r="C82" s="1" t="s">
        <v>381</v>
      </c>
      <c r="D82" s="1">
        <v>39.112709000000002</v>
      </c>
      <c r="E82" s="1">
        <v>77.598332999999997</v>
      </c>
      <c r="F82" s="15"/>
      <c r="G82" s="15"/>
      <c r="H82" s="15"/>
      <c r="I82" s="15"/>
      <c r="J82" s="15"/>
      <c r="K82" s="15"/>
      <c r="L82" s="15"/>
      <c r="M82" s="15"/>
      <c r="N82" s="15"/>
      <c r="O82" s="15"/>
      <c r="P82" s="15"/>
      <c r="Q82" s="15"/>
      <c r="R82" s="15"/>
      <c r="S82" s="15">
        <v>9</v>
      </c>
      <c r="T82" s="22">
        <v>10.5</v>
      </c>
      <c r="U82" s="43"/>
      <c r="V82" s="14"/>
      <c r="W82" s="14"/>
      <c r="X82" s="14"/>
      <c r="Y82" s="15">
        <f t="shared" si="19"/>
        <v>9</v>
      </c>
      <c r="Z82" s="44">
        <f t="shared" si="19"/>
        <v>9.75</v>
      </c>
      <c r="AA82" s="1" t="s">
        <v>384</v>
      </c>
    </row>
    <row r="83" spans="1:27" ht="11.45" customHeight="1" x14ac:dyDescent="0.2">
      <c r="A83" s="5" t="s">
        <v>401</v>
      </c>
      <c r="B83" s="1" t="s">
        <v>390</v>
      </c>
      <c r="C83" s="1" t="s">
        <v>391</v>
      </c>
      <c r="D83" s="6">
        <v>38.992769199999998</v>
      </c>
      <c r="E83" s="6">
        <v>-77.879936200000003</v>
      </c>
      <c r="F83" s="15"/>
      <c r="G83" s="15"/>
      <c r="H83" s="15"/>
      <c r="I83" s="15"/>
      <c r="J83" s="15"/>
      <c r="K83" s="15"/>
      <c r="L83" s="15"/>
      <c r="M83" s="15"/>
      <c r="N83" s="15"/>
      <c r="O83" s="15"/>
      <c r="P83" s="15"/>
      <c r="Q83" s="15"/>
      <c r="R83" s="15"/>
      <c r="S83" s="15"/>
      <c r="T83" s="22">
        <v>11</v>
      </c>
      <c r="U83" s="43"/>
      <c r="V83" s="14"/>
      <c r="W83" s="14"/>
      <c r="X83" s="14"/>
      <c r="Y83" s="14"/>
      <c r="Z83" s="44">
        <f t="shared" si="19"/>
        <v>11</v>
      </c>
      <c r="AA83" s="1" t="s">
        <v>403</v>
      </c>
    </row>
    <row r="84" spans="1:27" ht="11.45" customHeight="1" x14ac:dyDescent="0.2">
      <c r="A84" s="5" t="s">
        <v>401</v>
      </c>
      <c r="B84" s="1" t="s">
        <v>392</v>
      </c>
      <c r="C84" s="1" t="s">
        <v>393</v>
      </c>
      <c r="D84" s="6">
        <v>38.879533000000002</v>
      </c>
      <c r="E84" s="6">
        <v>-77.872296000000006</v>
      </c>
      <c r="F84" s="15"/>
      <c r="G84" s="15"/>
      <c r="H84" s="15"/>
      <c r="I84" s="15"/>
      <c r="J84" s="15"/>
      <c r="K84" s="15"/>
      <c r="L84" s="15"/>
      <c r="M84" s="15"/>
      <c r="N84" s="15"/>
      <c r="O84" s="15"/>
      <c r="P84" s="15"/>
      <c r="Q84" s="15"/>
      <c r="R84" s="15"/>
      <c r="S84" s="15"/>
      <c r="T84" s="22">
        <v>11</v>
      </c>
      <c r="U84" s="43"/>
      <c r="V84" s="14"/>
      <c r="W84" s="14"/>
      <c r="X84" s="14"/>
      <c r="Y84" s="14"/>
      <c r="Z84" s="44">
        <f t="shared" ref="Z84:Z88" si="22">AVERAGE(N84:T84)</f>
        <v>11</v>
      </c>
      <c r="AA84" s="1" t="s">
        <v>403</v>
      </c>
    </row>
    <row r="85" spans="1:27" ht="11.45" customHeight="1" x14ac:dyDescent="0.2">
      <c r="A85" s="5" t="s">
        <v>401</v>
      </c>
      <c r="B85" s="1" t="s">
        <v>394</v>
      </c>
      <c r="C85" s="1" t="s">
        <v>395</v>
      </c>
      <c r="D85" s="6">
        <v>39.117891</v>
      </c>
      <c r="E85" s="6">
        <v>-77.808507000000006</v>
      </c>
      <c r="F85" s="15"/>
      <c r="G85" s="15"/>
      <c r="H85" s="15"/>
      <c r="I85" s="15"/>
      <c r="J85" s="15"/>
      <c r="K85" s="15"/>
      <c r="L85" s="15"/>
      <c r="M85" s="15"/>
      <c r="N85" s="15"/>
      <c r="O85" s="15"/>
      <c r="P85" s="15"/>
      <c r="Q85" s="15"/>
      <c r="R85" s="15"/>
      <c r="S85" s="15"/>
      <c r="T85" s="22">
        <v>12</v>
      </c>
      <c r="U85" s="43"/>
      <c r="V85" s="14"/>
      <c r="W85" s="14"/>
      <c r="X85" s="14"/>
      <c r="Y85" s="14"/>
      <c r="Z85" s="44">
        <f t="shared" si="22"/>
        <v>12</v>
      </c>
      <c r="AA85" s="1" t="s">
        <v>403</v>
      </c>
    </row>
    <row r="86" spans="1:27" ht="11.45" customHeight="1" x14ac:dyDescent="0.2">
      <c r="A86" s="5" t="s">
        <v>401</v>
      </c>
      <c r="B86" s="1" t="s">
        <v>398</v>
      </c>
      <c r="C86" s="1" t="s">
        <v>399</v>
      </c>
      <c r="D86" s="6">
        <v>39.038027999999997</v>
      </c>
      <c r="E86" s="6">
        <v>-77.492833000000005</v>
      </c>
      <c r="F86" s="15"/>
      <c r="G86" s="15"/>
      <c r="H86" s="15"/>
      <c r="I86" s="15"/>
      <c r="J86" s="15"/>
      <c r="K86" s="15"/>
      <c r="L86" s="15"/>
      <c r="M86" s="15"/>
      <c r="N86" s="15"/>
      <c r="O86" s="15"/>
      <c r="P86" s="15"/>
      <c r="Q86" s="15"/>
      <c r="R86" s="15"/>
      <c r="S86" s="15"/>
      <c r="T86" s="22">
        <v>6</v>
      </c>
      <c r="U86" s="43"/>
      <c r="V86" s="14"/>
      <c r="W86" s="14"/>
      <c r="X86" s="14"/>
      <c r="Y86" s="14"/>
      <c r="Z86" s="44">
        <f t="shared" si="22"/>
        <v>6</v>
      </c>
      <c r="AA86" s="1" t="s">
        <v>403</v>
      </c>
    </row>
    <row r="87" spans="1:27" ht="11.45" customHeight="1" x14ac:dyDescent="0.2">
      <c r="A87" s="5" t="s">
        <v>401</v>
      </c>
      <c r="B87" s="1" t="s">
        <v>396</v>
      </c>
      <c r="C87" s="3" t="s">
        <v>397</v>
      </c>
      <c r="D87" s="6">
        <v>39.116689999999998</v>
      </c>
      <c r="E87" s="6">
        <v>-77.750079999999997</v>
      </c>
      <c r="F87" s="15"/>
      <c r="G87" s="15"/>
      <c r="H87" s="15"/>
      <c r="I87" s="15"/>
      <c r="J87" s="15"/>
      <c r="K87" s="15"/>
      <c r="L87" s="15"/>
      <c r="M87" s="15"/>
      <c r="N87" s="15"/>
      <c r="O87" s="15"/>
      <c r="P87" s="15"/>
      <c r="Q87" s="15"/>
      <c r="R87" s="15"/>
      <c r="S87" s="15"/>
      <c r="T87" s="22">
        <v>9</v>
      </c>
      <c r="U87" s="43"/>
      <c r="V87" s="14"/>
      <c r="W87" s="14"/>
      <c r="X87" s="14"/>
      <c r="Y87" s="14"/>
      <c r="Z87" s="44">
        <f t="shared" si="22"/>
        <v>9</v>
      </c>
      <c r="AA87" s="1" t="s">
        <v>403</v>
      </c>
    </row>
    <row r="88" spans="1:27" ht="11.45" customHeight="1" thickBot="1" x14ac:dyDescent="0.25">
      <c r="A88" s="5" t="s">
        <v>401</v>
      </c>
      <c r="B88" s="1" t="s">
        <v>388</v>
      </c>
      <c r="C88" s="1" t="s">
        <v>389</v>
      </c>
      <c r="D88" s="6">
        <v>39.036569999999998</v>
      </c>
      <c r="E88" s="6">
        <v>-77.532168999999996</v>
      </c>
      <c r="F88" s="15"/>
      <c r="G88" s="15"/>
      <c r="H88" s="15"/>
      <c r="I88" s="15"/>
      <c r="J88" s="15"/>
      <c r="K88" s="15"/>
      <c r="L88" s="15"/>
      <c r="M88" s="15"/>
      <c r="N88" s="15"/>
      <c r="O88" s="15"/>
      <c r="P88" s="15"/>
      <c r="Q88" s="15"/>
      <c r="R88" s="15"/>
      <c r="S88" s="15"/>
      <c r="T88" s="22">
        <v>9</v>
      </c>
      <c r="U88" s="47"/>
      <c r="V88" s="48"/>
      <c r="W88" s="48"/>
      <c r="X88" s="48"/>
      <c r="Y88" s="48"/>
      <c r="Z88" s="49">
        <f t="shared" si="22"/>
        <v>9</v>
      </c>
      <c r="AA88" s="1" t="s">
        <v>403</v>
      </c>
    </row>
    <row r="89" spans="1:27" ht="11.45" customHeight="1" x14ac:dyDescent="0.2">
      <c r="F89" s="5">
        <f t="shared" ref="F89:R89" si="23">COUNTA(F2:F82)</f>
        <v>29</v>
      </c>
      <c r="G89" s="5">
        <f t="shared" si="23"/>
        <v>18</v>
      </c>
      <c r="H89" s="5">
        <f t="shared" si="23"/>
        <v>29</v>
      </c>
      <c r="I89" s="5">
        <f t="shared" si="23"/>
        <v>26</v>
      </c>
      <c r="J89" s="5">
        <f t="shared" si="23"/>
        <v>10</v>
      </c>
      <c r="K89" s="5">
        <f t="shared" si="23"/>
        <v>15</v>
      </c>
      <c r="L89" s="5">
        <f t="shared" si="23"/>
        <v>18</v>
      </c>
      <c r="M89" s="5">
        <f t="shared" si="23"/>
        <v>23</v>
      </c>
      <c r="N89" s="5">
        <f t="shared" si="23"/>
        <v>23</v>
      </c>
      <c r="O89" s="5">
        <f t="shared" si="23"/>
        <v>20</v>
      </c>
      <c r="P89" s="5">
        <f t="shared" si="23"/>
        <v>20</v>
      </c>
      <c r="Q89" s="5">
        <f t="shared" si="23"/>
        <v>25</v>
      </c>
      <c r="R89" s="5">
        <f t="shared" si="23"/>
        <v>10</v>
      </c>
      <c r="S89" s="5">
        <f>COUNTA(S2:S88)</f>
        <v>39</v>
      </c>
      <c r="T89" s="5">
        <f>COUNTIF(T2:T88,"&gt;0")</f>
        <v>42</v>
      </c>
      <c r="U89" s="33">
        <f>COUNTA(U2:U82)</f>
        <v>49</v>
      </c>
      <c r="V89" s="33">
        <f>COUNTA(V2:V82)</f>
        <v>43</v>
      </c>
      <c r="W89" s="33">
        <f>COUNTA(W2:W82)</f>
        <v>41</v>
      </c>
      <c r="X89" s="33">
        <f>COUNTA(X2:X82)</f>
        <v>43</v>
      </c>
      <c r="Y89" s="33">
        <f>COUNTA(Y2:Y82)</f>
        <v>61</v>
      </c>
      <c r="Z89" s="33">
        <f>COUNTA(Z2:Z88)</f>
        <v>68</v>
      </c>
    </row>
    <row r="90" spans="1:27" ht="11.45" customHeight="1" thickBot="1" x14ac:dyDescent="0.25">
      <c r="F90" s="5"/>
      <c r="G90" s="5"/>
      <c r="H90" s="5"/>
      <c r="I90" s="5"/>
      <c r="J90" s="5"/>
      <c r="K90" s="5"/>
      <c r="L90" s="5"/>
      <c r="M90" s="5"/>
      <c r="N90" s="5"/>
      <c r="O90" s="5"/>
      <c r="P90" s="5"/>
    </row>
    <row r="91" spans="1:27" ht="11.45" customHeight="1" thickBot="1" x14ac:dyDescent="0.25">
      <c r="J91" s="37" t="s">
        <v>320</v>
      </c>
      <c r="K91" s="80">
        <f>SUM(K89:Q89)</f>
        <v>144</v>
      </c>
      <c r="L91" s="81"/>
      <c r="M91" s="81"/>
      <c r="N91" s="81"/>
      <c r="O91" s="81"/>
      <c r="P91" s="81"/>
      <c r="Q91" s="82"/>
    </row>
    <row r="92" spans="1:27" ht="11.45" customHeight="1" thickBot="1" x14ac:dyDescent="0.25">
      <c r="K92" s="37" t="s">
        <v>338</v>
      </c>
      <c r="L92" s="80">
        <f>SUM(L89:R89)</f>
        <v>139</v>
      </c>
      <c r="M92" s="81"/>
      <c r="N92" s="81"/>
      <c r="O92" s="81"/>
      <c r="P92" s="81"/>
      <c r="Q92" s="81"/>
      <c r="R92" s="82"/>
    </row>
    <row r="93" spans="1:27" ht="11.45" customHeight="1" thickBot="1" x14ac:dyDescent="0.25">
      <c r="L93" s="37" t="s">
        <v>341</v>
      </c>
      <c r="M93" s="80">
        <f>SUM(M89:S89)</f>
        <v>160</v>
      </c>
      <c r="N93" s="81"/>
      <c r="O93" s="81"/>
      <c r="P93" s="81"/>
      <c r="Q93" s="81"/>
      <c r="R93" s="81"/>
      <c r="S93" s="82"/>
    </row>
    <row r="94" spans="1:27" ht="11.45" customHeight="1" thickBot="1" x14ac:dyDescent="0.25">
      <c r="M94" s="37" t="s">
        <v>387</v>
      </c>
      <c r="N94" s="80">
        <f>SUM(N89:T89)</f>
        <v>179</v>
      </c>
      <c r="O94" s="81"/>
      <c r="P94" s="81"/>
      <c r="Q94" s="81"/>
      <c r="R94" s="81"/>
      <c r="S94" s="81"/>
      <c r="T94" s="82"/>
    </row>
  </sheetData>
  <mergeCells count="4">
    <mergeCell ref="K91:Q91"/>
    <mergeCell ref="L92:R92"/>
    <mergeCell ref="M93:S93"/>
    <mergeCell ref="N94:T94"/>
  </mergeCells>
  <conditionalFormatting sqref="F2:P57 U2:V57 W15:X27 W18:Z18 Y43:Z47 W44:X47 W48:Z49 W60:Y63 Z60:Z76 Y64:Y76 Y77:Z88">
    <cfRule type="expression" dxfId="65" priority="25">
      <formula>0</formula>
    </cfRule>
  </conditionalFormatting>
  <conditionalFormatting sqref="W11:X12">
    <cfRule type="expression" dxfId="64" priority="18">
      <formula>0</formula>
    </cfRule>
  </conditionalFormatting>
  <conditionalFormatting sqref="W32:X33">
    <cfRule type="expression" dxfId="63" priority="16">
      <formula>0</formula>
    </cfRule>
  </conditionalFormatting>
  <conditionalFormatting sqref="W35:X38">
    <cfRule type="expression" dxfId="62" priority="15">
      <formula>0</formula>
    </cfRule>
  </conditionalFormatting>
  <conditionalFormatting sqref="W40:X41">
    <cfRule type="expression" dxfId="61" priority="14">
      <formula>0</formula>
    </cfRule>
  </conditionalFormatting>
  <conditionalFormatting sqref="W51:X54">
    <cfRule type="expression" dxfId="60" priority="12">
      <formula>0</formula>
    </cfRule>
  </conditionalFormatting>
  <conditionalFormatting sqref="W6:Z6">
    <cfRule type="expression" dxfId="59" priority="20">
      <formula>0</formula>
    </cfRule>
  </conditionalFormatting>
  <conditionalFormatting sqref="W57:Z59">
    <cfRule type="expression" dxfId="58" priority="11">
      <formula>0</formula>
    </cfRule>
  </conditionalFormatting>
  <conditionalFormatting sqref="X4:Z4">
    <cfRule type="expression" dxfId="57" priority="21">
      <formula>0</formula>
    </cfRule>
  </conditionalFormatting>
  <conditionalFormatting sqref="Y2:Z7 W3:X3 Y10:Z28 Y30:Z30 Y32:Z41">
    <cfRule type="expression" dxfId="56" priority="24">
      <formula>0</formula>
    </cfRule>
  </conditionalFormatting>
  <conditionalFormatting sqref="Y51:Z56">
    <cfRule type="expression" dxfId="55" priority="2">
      <formula>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8EC8-DF29-48D0-A636-EA5EC1484FFD}">
  <dimension ref="A1:Y91"/>
  <sheetViews>
    <sheetView workbookViewId="0">
      <pane ySplit="1" topLeftCell="A2" activePane="bottomLeft" state="frozen"/>
      <selection pane="bottomLeft" activeCell="C12" sqref="C12"/>
    </sheetView>
  </sheetViews>
  <sheetFormatPr defaultColWidth="9.140625" defaultRowHeight="11.45" customHeight="1" x14ac:dyDescent="0.2"/>
  <cols>
    <col min="1" max="1" width="7.140625" style="5" bestFit="1" customWidth="1"/>
    <col min="2" max="2" width="48.28515625" style="5" bestFit="1" customWidth="1"/>
    <col min="3" max="3" width="44.7109375" style="1" customWidth="1"/>
    <col min="4" max="4" width="12.5703125" style="6" bestFit="1" customWidth="1"/>
    <col min="5" max="5" width="13.140625" style="6" bestFit="1" customWidth="1"/>
    <col min="6" max="15" width="12.5703125" style="7" bestFit="1" customWidth="1"/>
    <col min="16" max="16" width="8.7109375" style="7" customWidth="1"/>
    <col min="17" max="17" width="10.42578125" style="7" bestFit="1" customWidth="1"/>
    <col min="18" max="19" width="10.42578125" style="7" customWidth="1"/>
    <col min="20" max="20" width="12.5703125" style="7" bestFit="1" customWidth="1"/>
    <col min="21" max="21" width="12.85546875" style="1" customWidth="1"/>
    <col min="22" max="24" width="11.140625" style="1" customWidth="1"/>
    <col min="25" max="16384" width="9.140625" style="1"/>
  </cols>
  <sheetData>
    <row r="1" spans="1:25" ht="11.45" customHeight="1" x14ac:dyDescent="0.2">
      <c r="A1" s="5" t="s">
        <v>251</v>
      </c>
      <c r="B1" s="5" t="s">
        <v>252</v>
      </c>
      <c r="C1" s="1" t="s">
        <v>8</v>
      </c>
      <c r="D1" s="6" t="s">
        <v>253</v>
      </c>
      <c r="E1" s="6" t="s">
        <v>254</v>
      </c>
      <c r="F1" s="15" t="s">
        <v>255</v>
      </c>
      <c r="G1" s="15" t="s">
        <v>256</v>
      </c>
      <c r="H1" s="15" t="s">
        <v>257</v>
      </c>
      <c r="I1" s="15" t="s">
        <v>258</v>
      </c>
      <c r="J1" s="15" t="s">
        <v>259</v>
      </c>
      <c r="K1" s="15" t="s">
        <v>260</v>
      </c>
      <c r="L1" s="15" t="s">
        <v>261</v>
      </c>
      <c r="M1" s="15" t="s">
        <v>262</v>
      </c>
      <c r="N1" s="15" t="s">
        <v>263</v>
      </c>
      <c r="O1" s="15" t="s">
        <v>264</v>
      </c>
      <c r="P1" s="15" t="s">
        <v>265</v>
      </c>
      <c r="Q1" s="22" t="s">
        <v>319</v>
      </c>
      <c r="R1" s="22" t="s">
        <v>335</v>
      </c>
      <c r="S1" s="22" t="s">
        <v>342</v>
      </c>
      <c r="T1" s="40" t="s">
        <v>266</v>
      </c>
      <c r="U1" s="41" t="s">
        <v>267</v>
      </c>
      <c r="V1" s="41" t="s">
        <v>320</v>
      </c>
      <c r="W1" s="41" t="s">
        <v>338</v>
      </c>
      <c r="X1" s="42" t="s">
        <v>341</v>
      </c>
    </row>
    <row r="2" spans="1:25" ht="11.45" customHeight="1" x14ac:dyDescent="0.2">
      <c r="A2" s="5">
        <v>1</v>
      </c>
      <c r="B2" s="5" t="s">
        <v>268</v>
      </c>
      <c r="D2" s="6">
        <v>39.035556</v>
      </c>
      <c r="E2" s="6">
        <v>-77.488332999999997</v>
      </c>
      <c r="F2" s="15">
        <v>6</v>
      </c>
      <c r="G2" s="15">
        <v>7</v>
      </c>
      <c r="H2" s="15">
        <v>4</v>
      </c>
      <c r="I2" s="15">
        <v>6</v>
      </c>
      <c r="J2" s="15"/>
      <c r="K2" s="15"/>
      <c r="L2" s="15"/>
      <c r="M2" s="15"/>
      <c r="N2" s="15"/>
      <c r="O2" s="15"/>
      <c r="P2" s="15"/>
      <c r="Q2" s="22"/>
      <c r="R2" s="22"/>
      <c r="S2" s="22"/>
      <c r="T2" s="43">
        <v>6</v>
      </c>
      <c r="U2" s="15"/>
      <c r="V2" s="14"/>
      <c r="W2" s="14"/>
      <c r="X2" s="44"/>
    </row>
    <row r="3" spans="1:25" ht="11.45" customHeight="1" x14ac:dyDescent="0.2">
      <c r="A3" s="5">
        <v>2</v>
      </c>
      <c r="B3" s="5" t="s">
        <v>269</v>
      </c>
      <c r="C3" s="1" t="s">
        <v>234</v>
      </c>
      <c r="D3" s="6">
        <v>39.024158</v>
      </c>
      <c r="E3" s="6">
        <v>-77.496875000000003</v>
      </c>
      <c r="F3" s="15"/>
      <c r="G3" s="15"/>
      <c r="H3" s="15"/>
      <c r="I3" s="15"/>
      <c r="J3" s="15"/>
      <c r="K3" s="15"/>
      <c r="L3" s="15"/>
      <c r="M3" s="15"/>
      <c r="N3" s="15">
        <v>7</v>
      </c>
      <c r="O3" s="15">
        <v>7</v>
      </c>
      <c r="P3" s="15">
        <v>9</v>
      </c>
      <c r="Q3" s="22">
        <v>9</v>
      </c>
      <c r="R3" s="22">
        <v>8</v>
      </c>
      <c r="S3" s="22">
        <v>6</v>
      </c>
      <c r="T3" s="43">
        <v>7</v>
      </c>
      <c r="U3" s="15">
        <f t="shared" ref="U3:W64" si="0">AVERAGE(J3:P3)</f>
        <v>7.666666666666667</v>
      </c>
      <c r="V3" s="15">
        <f t="shared" si="0"/>
        <v>8</v>
      </c>
      <c r="W3" s="15">
        <f>AVERAGE(L3:R3)</f>
        <v>8</v>
      </c>
      <c r="X3" s="44">
        <f>AVERAGE(M3:S3)</f>
        <v>7.666666666666667</v>
      </c>
    </row>
    <row r="4" spans="1:25" ht="11.45" customHeight="1" x14ac:dyDescent="0.2">
      <c r="A4" s="5">
        <v>3</v>
      </c>
      <c r="B4" s="5" t="s">
        <v>270</v>
      </c>
      <c r="D4" s="6">
        <v>38.855600000000003</v>
      </c>
      <c r="E4" s="6">
        <v>-77.429199999999994</v>
      </c>
      <c r="F4" s="15">
        <v>4</v>
      </c>
      <c r="G4" s="15">
        <v>4.75</v>
      </c>
      <c r="H4" s="15">
        <v>5.5</v>
      </c>
      <c r="I4" s="15">
        <v>5</v>
      </c>
      <c r="J4" s="15">
        <v>4</v>
      </c>
      <c r="K4" s="15"/>
      <c r="L4" s="15"/>
      <c r="M4" s="15"/>
      <c r="N4" s="15"/>
      <c r="O4" s="15"/>
      <c r="P4" s="15"/>
      <c r="Q4" s="22"/>
      <c r="R4" s="22">
        <v>6</v>
      </c>
      <c r="S4" s="22"/>
      <c r="T4" s="43">
        <v>4.5</v>
      </c>
      <c r="U4" s="15">
        <f t="shared" si="0"/>
        <v>4</v>
      </c>
      <c r="V4" s="38"/>
      <c r="W4" s="15">
        <f>AVERAGE(L4:R4)</f>
        <v>6</v>
      </c>
      <c r="X4" s="44">
        <f t="shared" ref="X4:X67" si="1">AVERAGE(M4:S4)</f>
        <v>6</v>
      </c>
      <c r="Y4" s="1" t="s">
        <v>333</v>
      </c>
    </row>
    <row r="5" spans="1:25" ht="11.45" customHeight="1" x14ac:dyDescent="0.2">
      <c r="A5" s="5">
        <v>4</v>
      </c>
      <c r="B5" s="5" t="s">
        <v>271</v>
      </c>
      <c r="C5" s="1" t="s">
        <v>343</v>
      </c>
      <c r="D5" s="6">
        <v>39.144167000000003</v>
      </c>
      <c r="E5" s="6">
        <v>-77.536389</v>
      </c>
      <c r="F5" s="15"/>
      <c r="G5" s="15"/>
      <c r="H5" s="15">
        <v>3</v>
      </c>
      <c r="I5" s="15">
        <v>5</v>
      </c>
      <c r="J5" s="15"/>
      <c r="K5" s="15"/>
      <c r="L5" s="15"/>
      <c r="M5" s="15"/>
      <c r="N5" s="15"/>
      <c r="O5" s="15"/>
      <c r="P5" s="15"/>
      <c r="Q5" s="22"/>
      <c r="R5" s="22"/>
      <c r="S5" s="22">
        <v>6</v>
      </c>
      <c r="T5" s="43">
        <v>5</v>
      </c>
      <c r="U5" s="15"/>
      <c r="V5" s="14"/>
      <c r="W5" s="14"/>
      <c r="X5" s="44">
        <f t="shared" si="1"/>
        <v>6</v>
      </c>
    </row>
    <row r="6" spans="1:25" ht="11.45" customHeight="1" x14ac:dyDescent="0.2">
      <c r="A6" s="5">
        <v>5</v>
      </c>
      <c r="B6" s="5" t="s">
        <v>272</v>
      </c>
      <c r="C6" s="1" t="s">
        <v>223</v>
      </c>
      <c r="D6" s="6">
        <v>38.913060000000002</v>
      </c>
      <c r="E6" s="6">
        <v>-77.890559999999994</v>
      </c>
      <c r="F6" s="15">
        <v>10.5</v>
      </c>
      <c r="G6" s="15"/>
      <c r="H6" s="15">
        <v>9</v>
      </c>
      <c r="I6" s="15">
        <v>0</v>
      </c>
      <c r="J6" s="15"/>
      <c r="K6" s="15">
        <v>4</v>
      </c>
      <c r="L6" s="15">
        <v>7</v>
      </c>
      <c r="M6" s="15">
        <v>9</v>
      </c>
      <c r="N6" s="15">
        <v>9</v>
      </c>
      <c r="O6" s="15">
        <v>8.5</v>
      </c>
      <c r="P6" s="15">
        <v>9.5</v>
      </c>
      <c r="Q6" s="22">
        <v>8</v>
      </c>
      <c r="R6" s="22"/>
      <c r="S6" s="22">
        <v>8</v>
      </c>
      <c r="T6" s="43">
        <v>7.5</v>
      </c>
      <c r="U6" s="15">
        <f t="shared" si="0"/>
        <v>7.833333333333333</v>
      </c>
      <c r="V6" s="15">
        <f t="shared" si="0"/>
        <v>7.8571428571428568</v>
      </c>
      <c r="W6" s="15">
        <f>AVERAGE(L6:R6)</f>
        <v>8.5</v>
      </c>
      <c r="X6" s="44">
        <f t="shared" si="1"/>
        <v>8.6666666666666661</v>
      </c>
    </row>
    <row r="7" spans="1:25" ht="11.45" customHeight="1" x14ac:dyDescent="0.2">
      <c r="A7" s="5">
        <v>6</v>
      </c>
      <c r="B7" s="5" t="s">
        <v>273</v>
      </c>
      <c r="D7" s="6">
        <v>38.893610000000002</v>
      </c>
      <c r="E7" s="6">
        <v>-77.904719999999998</v>
      </c>
      <c r="F7" s="15">
        <v>9.5</v>
      </c>
      <c r="G7" s="15"/>
      <c r="H7" s="15">
        <v>10</v>
      </c>
      <c r="I7" s="15">
        <v>10</v>
      </c>
      <c r="J7" s="15"/>
      <c r="K7" s="15"/>
      <c r="L7" s="15"/>
      <c r="M7" s="15"/>
      <c r="N7" s="15"/>
      <c r="O7" s="15"/>
      <c r="P7" s="15"/>
      <c r="Q7" s="22"/>
      <c r="R7" s="22"/>
      <c r="S7" s="22"/>
      <c r="T7" s="43">
        <v>10</v>
      </c>
      <c r="U7" s="15"/>
      <c r="V7" s="14"/>
      <c r="W7" s="14"/>
      <c r="X7" s="44"/>
    </row>
    <row r="8" spans="1:25" ht="11.45" customHeight="1" x14ac:dyDescent="0.2">
      <c r="A8" s="5">
        <v>7</v>
      </c>
      <c r="B8" s="5" t="s">
        <v>274</v>
      </c>
      <c r="D8" s="6">
        <v>38.984200000000001</v>
      </c>
      <c r="E8" s="6">
        <v>-77.5047</v>
      </c>
      <c r="F8" s="15"/>
      <c r="G8" s="15"/>
      <c r="H8" s="15">
        <v>7</v>
      </c>
      <c r="I8" s="15">
        <v>7</v>
      </c>
      <c r="J8" s="15">
        <v>8</v>
      </c>
      <c r="K8" s="15"/>
      <c r="L8" s="15"/>
      <c r="M8" s="15"/>
      <c r="N8" s="15"/>
      <c r="O8" s="15"/>
      <c r="P8" s="15"/>
      <c r="Q8" s="22"/>
      <c r="R8" s="22"/>
      <c r="S8" s="22"/>
      <c r="T8" s="43">
        <v>7.5</v>
      </c>
      <c r="U8" s="15">
        <f t="shared" si="0"/>
        <v>8</v>
      </c>
      <c r="V8" s="38"/>
      <c r="W8" s="38"/>
      <c r="X8" s="45"/>
      <c r="Y8" s="1" t="s">
        <v>333</v>
      </c>
    </row>
    <row r="9" spans="1:25" ht="11.45" customHeight="1" x14ac:dyDescent="0.2">
      <c r="A9" s="5">
        <v>8</v>
      </c>
      <c r="B9" s="5" t="s">
        <v>275</v>
      </c>
      <c r="D9" s="6">
        <v>39.048889000000003</v>
      </c>
      <c r="E9" s="6">
        <v>-77.431667000000004</v>
      </c>
      <c r="F9" s="15"/>
      <c r="G9" s="15"/>
      <c r="H9" s="15"/>
      <c r="I9" s="15"/>
      <c r="J9" s="15">
        <v>5</v>
      </c>
      <c r="K9" s="15"/>
      <c r="L9" s="15"/>
      <c r="M9" s="15"/>
      <c r="N9" s="15"/>
      <c r="O9" s="15"/>
      <c r="P9" s="15"/>
      <c r="Q9" s="22"/>
      <c r="R9" s="22"/>
      <c r="S9" s="22"/>
      <c r="T9" s="43">
        <v>5</v>
      </c>
      <c r="U9" s="15">
        <f t="shared" si="0"/>
        <v>5</v>
      </c>
      <c r="V9" s="38"/>
      <c r="W9" s="38"/>
      <c r="X9" s="45"/>
      <c r="Y9" s="1" t="s">
        <v>333</v>
      </c>
    </row>
    <row r="10" spans="1:25" ht="11.45" customHeight="1" x14ac:dyDescent="0.2">
      <c r="A10" s="5">
        <v>9</v>
      </c>
      <c r="B10" s="5" t="s">
        <v>276</v>
      </c>
      <c r="D10" s="6">
        <v>38.984082999999998</v>
      </c>
      <c r="E10" s="6">
        <v>-77.498182999999997</v>
      </c>
      <c r="F10" s="15">
        <v>8</v>
      </c>
      <c r="G10" s="15">
        <v>7.3333333333299997</v>
      </c>
      <c r="H10" s="15">
        <v>7</v>
      </c>
      <c r="I10" s="15"/>
      <c r="J10" s="15"/>
      <c r="K10" s="15"/>
      <c r="L10" s="15"/>
      <c r="M10" s="15"/>
      <c r="N10" s="15"/>
      <c r="O10" s="15"/>
      <c r="P10" s="15"/>
      <c r="Q10" s="22"/>
      <c r="R10" s="22"/>
      <c r="S10" s="22"/>
      <c r="T10" s="43"/>
      <c r="U10" s="15"/>
      <c r="V10" s="14"/>
      <c r="W10" s="14"/>
      <c r="X10" s="44"/>
    </row>
    <row r="11" spans="1:25" ht="11.45" customHeight="1" x14ac:dyDescent="0.2">
      <c r="A11" s="5">
        <v>10</v>
      </c>
      <c r="B11" s="5" t="s">
        <v>250</v>
      </c>
      <c r="D11" s="6">
        <v>39.048889000000003</v>
      </c>
      <c r="E11" s="6">
        <v>-77.431667000000004</v>
      </c>
      <c r="F11" s="15"/>
      <c r="G11" s="15"/>
      <c r="H11" s="15"/>
      <c r="I11" s="15"/>
      <c r="J11" s="15"/>
      <c r="K11" s="15">
        <v>3</v>
      </c>
      <c r="L11" s="15"/>
      <c r="M11" s="15"/>
      <c r="N11" s="15"/>
      <c r="O11" s="15"/>
      <c r="P11" s="15"/>
      <c r="Q11" s="22"/>
      <c r="R11" s="22"/>
      <c r="S11" s="22"/>
      <c r="T11" s="43">
        <v>3</v>
      </c>
      <c r="U11" s="15">
        <f t="shared" si="0"/>
        <v>3</v>
      </c>
      <c r="V11" s="15">
        <f t="shared" si="0"/>
        <v>3</v>
      </c>
      <c r="W11" s="39"/>
      <c r="X11" s="46"/>
      <c r="Y11" s="1" t="s">
        <v>339</v>
      </c>
    </row>
    <row r="12" spans="1:25" ht="11.45" customHeight="1" x14ac:dyDescent="0.2">
      <c r="A12" s="5">
        <v>11</v>
      </c>
      <c r="B12" s="5" t="s">
        <v>277</v>
      </c>
      <c r="D12" s="6">
        <v>39.051859999999998</v>
      </c>
      <c r="E12" s="6">
        <v>-77.432477000000006</v>
      </c>
      <c r="F12" s="15"/>
      <c r="G12" s="15"/>
      <c r="H12" s="15"/>
      <c r="I12" s="15"/>
      <c r="J12" s="15"/>
      <c r="K12" s="15"/>
      <c r="L12" s="15"/>
      <c r="M12" s="15"/>
      <c r="N12" s="15">
        <v>6</v>
      </c>
      <c r="O12" s="15"/>
      <c r="P12" s="15"/>
      <c r="Q12" s="22"/>
      <c r="R12" s="22"/>
      <c r="S12" s="22"/>
      <c r="T12" s="43">
        <v>6</v>
      </c>
      <c r="U12" s="15">
        <f t="shared" si="0"/>
        <v>6</v>
      </c>
      <c r="V12" s="15">
        <f t="shared" si="0"/>
        <v>6</v>
      </c>
      <c r="W12" s="15">
        <f>AVERAGE(L12:R12)</f>
        <v>6</v>
      </c>
      <c r="X12" s="44">
        <f t="shared" si="1"/>
        <v>6</v>
      </c>
    </row>
    <row r="13" spans="1:25" ht="11.45" customHeight="1" x14ac:dyDescent="0.2">
      <c r="A13" s="5">
        <v>12</v>
      </c>
      <c r="B13" s="5" t="s">
        <v>278</v>
      </c>
      <c r="D13" s="6">
        <v>38.804361</v>
      </c>
      <c r="E13" s="6">
        <v>-77.556977000000003</v>
      </c>
      <c r="F13" s="15">
        <v>7.5</v>
      </c>
      <c r="G13" s="15">
        <v>8.25</v>
      </c>
      <c r="H13" s="15">
        <v>6.6666666666700003</v>
      </c>
      <c r="I13" s="15">
        <v>6.6666666666700003</v>
      </c>
      <c r="J13" s="15"/>
      <c r="K13" s="15">
        <v>8</v>
      </c>
      <c r="L13" s="15">
        <v>8</v>
      </c>
      <c r="M13" s="15">
        <v>8.3333333333299997</v>
      </c>
      <c r="N13" s="15">
        <v>9</v>
      </c>
      <c r="O13" s="15">
        <v>8</v>
      </c>
      <c r="P13" s="15"/>
      <c r="Q13" s="22">
        <v>8.6666666666666661</v>
      </c>
      <c r="R13" s="22"/>
      <c r="S13" s="22"/>
      <c r="T13" s="43">
        <v>8</v>
      </c>
      <c r="U13" s="15">
        <f t="shared" si="0"/>
        <v>8.2666666666660014</v>
      </c>
      <c r="V13" s="15">
        <f t="shared" si="0"/>
        <v>8.3333333333327779</v>
      </c>
      <c r="W13" s="15">
        <f>AVERAGE(L13:R13)</f>
        <v>8.3999999999993342</v>
      </c>
      <c r="X13" s="44">
        <f t="shared" si="1"/>
        <v>8.4999999999991669</v>
      </c>
    </row>
    <row r="14" spans="1:25" ht="11.45" customHeight="1" x14ac:dyDescent="0.2">
      <c r="A14" s="5">
        <v>13</v>
      </c>
      <c r="B14" s="5" t="s">
        <v>279</v>
      </c>
      <c r="D14" s="6">
        <v>39.220782999999997</v>
      </c>
      <c r="E14" s="6">
        <v>-77.535081000000005</v>
      </c>
      <c r="F14" s="15"/>
      <c r="G14" s="15"/>
      <c r="H14" s="15">
        <v>11</v>
      </c>
      <c r="I14" s="15"/>
      <c r="J14" s="15"/>
      <c r="K14" s="15"/>
      <c r="L14" s="15"/>
      <c r="M14" s="15"/>
      <c r="N14" s="15"/>
      <c r="O14" s="15"/>
      <c r="P14" s="15"/>
      <c r="Q14" s="22"/>
      <c r="R14" s="22"/>
      <c r="S14" s="22"/>
      <c r="T14" s="43"/>
      <c r="U14" s="15"/>
      <c r="V14" s="14"/>
      <c r="W14" s="14"/>
      <c r="X14" s="44"/>
    </row>
    <row r="15" spans="1:25" ht="11.45" customHeight="1" x14ac:dyDescent="0.2">
      <c r="A15" s="5">
        <v>14</v>
      </c>
      <c r="B15" s="5" t="s">
        <v>280</v>
      </c>
      <c r="D15" s="6">
        <v>38.927500000000002</v>
      </c>
      <c r="E15" s="6">
        <v>-77.800280000000001</v>
      </c>
      <c r="F15" s="15">
        <v>10</v>
      </c>
      <c r="G15" s="15"/>
      <c r="H15" s="15">
        <v>10</v>
      </c>
      <c r="I15" s="15">
        <v>8.5</v>
      </c>
      <c r="J15" s="15"/>
      <c r="K15" s="15"/>
      <c r="L15" s="15"/>
      <c r="M15" s="15"/>
      <c r="N15" s="15"/>
      <c r="O15" s="15"/>
      <c r="P15" s="15"/>
      <c r="Q15" s="22"/>
      <c r="R15" s="22"/>
      <c r="S15" s="22"/>
      <c r="T15" s="43">
        <v>8.5</v>
      </c>
      <c r="U15" s="15"/>
      <c r="V15" s="14"/>
      <c r="W15" s="14"/>
      <c r="X15" s="44"/>
    </row>
    <row r="16" spans="1:25" ht="11.45" customHeight="1" x14ac:dyDescent="0.2">
      <c r="A16" s="5">
        <v>15</v>
      </c>
      <c r="B16" s="5" t="s">
        <v>281</v>
      </c>
      <c r="C16" s="1" t="s">
        <v>205</v>
      </c>
      <c r="D16" s="6">
        <v>38.933059999999998</v>
      </c>
      <c r="E16" s="6">
        <v>-77.807779999999994</v>
      </c>
      <c r="F16" s="15">
        <v>9</v>
      </c>
      <c r="G16" s="15"/>
      <c r="H16" s="15">
        <v>10.5</v>
      </c>
      <c r="I16" s="15">
        <v>9.5</v>
      </c>
      <c r="J16" s="15"/>
      <c r="K16" s="15">
        <v>8</v>
      </c>
      <c r="L16" s="15">
        <v>11</v>
      </c>
      <c r="M16" s="15">
        <v>11</v>
      </c>
      <c r="N16" s="15">
        <v>8</v>
      </c>
      <c r="O16" s="15">
        <v>7.5</v>
      </c>
      <c r="P16" s="15">
        <v>7.5</v>
      </c>
      <c r="Q16" s="22">
        <v>10</v>
      </c>
      <c r="R16" s="22">
        <v>8</v>
      </c>
      <c r="S16" s="22">
        <v>8.5</v>
      </c>
      <c r="T16" s="43">
        <v>9.1666666666700003</v>
      </c>
      <c r="U16" s="15">
        <f t="shared" si="0"/>
        <v>8.8333333333333339</v>
      </c>
      <c r="V16" s="15">
        <f t="shared" si="0"/>
        <v>9</v>
      </c>
      <c r="W16" s="15">
        <f>AVERAGE(L16:R16)</f>
        <v>9</v>
      </c>
      <c r="X16" s="44">
        <f t="shared" si="1"/>
        <v>8.6428571428571423</v>
      </c>
    </row>
    <row r="17" spans="1:25" ht="11.45" customHeight="1" x14ac:dyDescent="0.2">
      <c r="A17" s="5">
        <v>16</v>
      </c>
      <c r="B17" s="5" t="s">
        <v>282</v>
      </c>
      <c r="D17" s="6">
        <v>39.091200000000001</v>
      </c>
      <c r="E17" s="6">
        <v>-77.683999999999997</v>
      </c>
      <c r="F17" s="15">
        <v>9</v>
      </c>
      <c r="G17" s="15">
        <v>9.6666666666700003</v>
      </c>
      <c r="H17" s="15">
        <v>11</v>
      </c>
      <c r="I17" s="15">
        <v>9.6666666666700003</v>
      </c>
      <c r="J17" s="15">
        <v>11.333333333300001</v>
      </c>
      <c r="K17" s="15">
        <v>10.5</v>
      </c>
      <c r="L17" s="15">
        <v>10.333333333300001</v>
      </c>
      <c r="M17" s="15">
        <v>10.333333333300001</v>
      </c>
      <c r="N17" s="15">
        <v>10</v>
      </c>
      <c r="O17" s="15">
        <v>9.5</v>
      </c>
      <c r="P17" s="15"/>
      <c r="Q17" s="22">
        <v>9</v>
      </c>
      <c r="R17" s="22"/>
      <c r="S17" s="22">
        <v>11</v>
      </c>
      <c r="T17" s="43">
        <v>10.2380952381</v>
      </c>
      <c r="U17" s="15">
        <f t="shared" si="0"/>
        <v>10.333333333316666</v>
      </c>
      <c r="V17" s="15">
        <f t="shared" si="0"/>
        <v>9.9444444444333335</v>
      </c>
      <c r="W17" s="15">
        <f>AVERAGE(L17:R17)</f>
        <v>9.8333333333200006</v>
      </c>
      <c r="X17" s="44">
        <f t="shared" si="1"/>
        <v>9.9666666666600001</v>
      </c>
    </row>
    <row r="18" spans="1:25" ht="11.45" customHeight="1" x14ac:dyDescent="0.2">
      <c r="A18" s="5">
        <v>17</v>
      </c>
      <c r="B18" s="5" t="s">
        <v>283</v>
      </c>
      <c r="C18" s="1" t="s">
        <v>206</v>
      </c>
      <c r="D18" s="6">
        <v>38.946939999999998</v>
      </c>
      <c r="E18" s="6">
        <v>-77.938059999999993</v>
      </c>
      <c r="F18" s="15">
        <v>10</v>
      </c>
      <c r="G18" s="15"/>
      <c r="H18" s="15">
        <v>11.5</v>
      </c>
      <c r="I18" s="15">
        <v>11</v>
      </c>
      <c r="J18" s="15"/>
      <c r="K18" s="15">
        <v>11</v>
      </c>
      <c r="L18" s="15">
        <v>11</v>
      </c>
      <c r="M18" s="15">
        <v>10.5</v>
      </c>
      <c r="N18" s="15">
        <v>11.5</v>
      </c>
      <c r="O18" s="15">
        <v>9.5</v>
      </c>
      <c r="P18" s="15"/>
      <c r="Q18" s="22">
        <v>7.5</v>
      </c>
      <c r="R18" s="22"/>
      <c r="S18" s="22">
        <v>10</v>
      </c>
      <c r="T18" s="43">
        <v>10.75</v>
      </c>
      <c r="U18" s="15">
        <f t="shared" si="0"/>
        <v>10.7</v>
      </c>
      <c r="V18" s="15">
        <f t="shared" si="0"/>
        <v>10.166666666666666</v>
      </c>
      <c r="W18" s="15">
        <f t="shared" si="0"/>
        <v>10</v>
      </c>
      <c r="X18" s="44">
        <f t="shared" si="1"/>
        <v>9.8000000000000007</v>
      </c>
    </row>
    <row r="19" spans="1:25" ht="11.45" customHeight="1" x14ac:dyDescent="0.2">
      <c r="A19" s="5">
        <v>18</v>
      </c>
      <c r="B19" s="5" t="s">
        <v>284</v>
      </c>
      <c r="D19" s="6">
        <v>38.801099999999998</v>
      </c>
      <c r="E19" s="6">
        <v>-77.469899999999996</v>
      </c>
      <c r="F19" s="15">
        <v>8.75</v>
      </c>
      <c r="G19" s="15">
        <v>9.6666666666700003</v>
      </c>
      <c r="H19" s="15">
        <v>8.3333333333299997</v>
      </c>
      <c r="I19" s="15">
        <v>7.75</v>
      </c>
      <c r="J19" s="15"/>
      <c r="K19" s="15">
        <v>6.25</v>
      </c>
      <c r="L19" s="15">
        <v>5.5</v>
      </c>
      <c r="M19" s="15">
        <v>7.3333333333299997</v>
      </c>
      <c r="N19" s="15"/>
      <c r="O19" s="15"/>
      <c r="P19" s="15">
        <v>7</v>
      </c>
      <c r="Q19" s="22"/>
      <c r="R19" s="22"/>
      <c r="S19" s="22"/>
      <c r="T19" s="43">
        <v>6.7083333333299997</v>
      </c>
      <c r="U19" s="15">
        <f t="shared" si="0"/>
        <v>6.5208333333324999</v>
      </c>
      <c r="V19" s="15">
        <f t="shared" si="0"/>
        <v>6.5208333333324999</v>
      </c>
      <c r="W19" s="15">
        <f t="shared" si="0"/>
        <v>6.6111111111099996</v>
      </c>
      <c r="X19" s="44">
        <f t="shared" si="1"/>
        <v>7.1666666666649999</v>
      </c>
    </row>
    <row r="20" spans="1:25" ht="11.45" customHeight="1" x14ac:dyDescent="0.2">
      <c r="A20" s="5">
        <v>20</v>
      </c>
      <c r="B20" s="5" t="s">
        <v>285</v>
      </c>
      <c r="D20" s="6">
        <v>38.891702000000002</v>
      </c>
      <c r="E20" s="6">
        <v>-77.470573999999999</v>
      </c>
      <c r="F20" s="15"/>
      <c r="G20" s="15"/>
      <c r="H20" s="15"/>
      <c r="I20" s="15"/>
      <c r="J20" s="15"/>
      <c r="K20" s="15"/>
      <c r="L20" s="15">
        <v>6</v>
      </c>
      <c r="M20" s="15"/>
      <c r="N20" s="15"/>
      <c r="O20" s="15"/>
      <c r="P20" s="15"/>
      <c r="Q20" s="22"/>
      <c r="R20" s="22"/>
      <c r="S20" s="22"/>
      <c r="T20" s="43">
        <v>6</v>
      </c>
      <c r="U20" s="15">
        <f t="shared" si="0"/>
        <v>6</v>
      </c>
      <c r="V20" s="15">
        <f t="shared" si="0"/>
        <v>6</v>
      </c>
      <c r="W20" s="15">
        <f t="shared" si="0"/>
        <v>6</v>
      </c>
      <c r="X20" s="50"/>
      <c r="Y20" s="1" t="s">
        <v>383</v>
      </c>
    </row>
    <row r="21" spans="1:25" ht="11.45" customHeight="1" x14ac:dyDescent="0.2">
      <c r="A21" s="5">
        <v>21</v>
      </c>
      <c r="B21" s="5" t="s">
        <v>286</v>
      </c>
      <c r="C21" s="1" t="s">
        <v>208</v>
      </c>
      <c r="D21" s="6">
        <v>38.943300000000001</v>
      </c>
      <c r="E21" s="6">
        <v>-77.89528</v>
      </c>
      <c r="F21" s="15">
        <v>9.25</v>
      </c>
      <c r="G21" s="15"/>
      <c r="H21" s="15"/>
      <c r="I21" s="15">
        <v>9</v>
      </c>
      <c r="J21" s="15"/>
      <c r="K21" s="15"/>
      <c r="L21" s="15"/>
      <c r="M21" s="15">
        <v>12</v>
      </c>
      <c r="N21" s="15"/>
      <c r="O21" s="15">
        <v>8</v>
      </c>
      <c r="P21" s="15"/>
      <c r="Q21" s="22">
        <v>7</v>
      </c>
      <c r="R21" s="22"/>
      <c r="S21" s="22">
        <v>8</v>
      </c>
      <c r="T21" s="43">
        <v>9.6666666666700003</v>
      </c>
      <c r="U21" s="15">
        <f t="shared" si="0"/>
        <v>10</v>
      </c>
      <c r="V21" s="15">
        <f t="shared" si="0"/>
        <v>9</v>
      </c>
      <c r="W21" s="15">
        <f t="shared" si="0"/>
        <v>9</v>
      </c>
      <c r="X21" s="44">
        <f t="shared" si="1"/>
        <v>8.75</v>
      </c>
    </row>
    <row r="22" spans="1:25" ht="11.45" customHeight="1" x14ac:dyDescent="0.2">
      <c r="A22" s="5">
        <v>22</v>
      </c>
      <c r="B22" s="5" t="s">
        <v>287</v>
      </c>
      <c r="D22" s="6">
        <v>38.905279999999998</v>
      </c>
      <c r="E22" s="6">
        <v>77.992500000000007</v>
      </c>
      <c r="F22" s="15">
        <v>9.75</v>
      </c>
      <c r="G22" s="15"/>
      <c r="H22" s="15"/>
      <c r="I22" s="15">
        <v>11</v>
      </c>
      <c r="J22" s="15"/>
      <c r="K22" s="15"/>
      <c r="L22" s="15"/>
      <c r="M22" s="15"/>
      <c r="N22" s="15"/>
      <c r="O22" s="15">
        <v>9</v>
      </c>
      <c r="P22" s="15"/>
      <c r="Q22" s="22"/>
      <c r="R22" s="22"/>
      <c r="S22" s="22"/>
      <c r="T22" s="43">
        <v>10</v>
      </c>
      <c r="U22" s="15">
        <f t="shared" si="0"/>
        <v>9</v>
      </c>
      <c r="V22" s="15">
        <f t="shared" si="0"/>
        <v>9</v>
      </c>
      <c r="W22" s="15">
        <f t="shared" si="0"/>
        <v>9</v>
      </c>
      <c r="X22" s="44">
        <f t="shared" si="1"/>
        <v>9</v>
      </c>
    </row>
    <row r="23" spans="1:25" ht="11.45" customHeight="1" x14ac:dyDescent="0.2">
      <c r="A23" s="5">
        <v>23</v>
      </c>
      <c r="B23" s="5" t="s">
        <v>288</v>
      </c>
      <c r="D23" s="6">
        <v>38.905279999999998</v>
      </c>
      <c r="E23" s="6">
        <v>-78.029722000000007</v>
      </c>
      <c r="F23" s="15">
        <v>10</v>
      </c>
      <c r="G23" s="15"/>
      <c r="H23" s="15"/>
      <c r="I23" s="15">
        <v>8</v>
      </c>
      <c r="J23" s="15"/>
      <c r="K23" s="15"/>
      <c r="L23" s="15">
        <v>10.5</v>
      </c>
      <c r="M23" s="15">
        <v>12</v>
      </c>
      <c r="N23" s="15">
        <v>9</v>
      </c>
      <c r="O23" s="15">
        <v>9</v>
      </c>
      <c r="P23" s="15">
        <v>7</v>
      </c>
      <c r="Q23" s="22">
        <v>7.5</v>
      </c>
      <c r="R23" s="22"/>
      <c r="S23" s="22"/>
      <c r="T23" s="43">
        <v>9.6999999999999993</v>
      </c>
      <c r="U23" s="15">
        <f t="shared" si="0"/>
        <v>9.5</v>
      </c>
      <c r="V23" s="15">
        <f t="shared" si="0"/>
        <v>9.1666666666666661</v>
      </c>
      <c r="W23" s="15">
        <f t="shared" si="0"/>
        <v>9.1666666666666661</v>
      </c>
      <c r="X23" s="44">
        <f t="shared" si="1"/>
        <v>8.9</v>
      </c>
    </row>
    <row r="24" spans="1:25" ht="11.45" customHeight="1" x14ac:dyDescent="0.2">
      <c r="B24" s="5" t="s">
        <v>290</v>
      </c>
      <c r="D24" s="6">
        <v>39.098821999999998</v>
      </c>
      <c r="E24" s="6">
        <v>-77.496486000000004</v>
      </c>
      <c r="F24" s="15"/>
      <c r="G24" s="15"/>
      <c r="H24" s="15"/>
      <c r="I24" s="15"/>
      <c r="J24" s="15"/>
      <c r="K24" s="15"/>
      <c r="L24" s="15"/>
      <c r="M24" s="15"/>
      <c r="N24" s="15"/>
      <c r="O24" s="15"/>
      <c r="P24" s="15">
        <v>5</v>
      </c>
      <c r="Q24" s="22">
        <v>5</v>
      </c>
      <c r="R24" s="22"/>
      <c r="S24" s="22"/>
      <c r="T24" s="43"/>
      <c r="U24" s="15">
        <f t="shared" si="0"/>
        <v>5</v>
      </c>
      <c r="V24" s="15">
        <f t="shared" si="0"/>
        <v>5</v>
      </c>
      <c r="W24" s="15">
        <f t="shared" si="0"/>
        <v>5</v>
      </c>
      <c r="X24" s="44">
        <f t="shared" si="1"/>
        <v>5</v>
      </c>
    </row>
    <row r="25" spans="1:25" ht="11.45" customHeight="1" x14ac:dyDescent="0.2">
      <c r="A25" s="5">
        <v>24</v>
      </c>
      <c r="B25" s="5" t="s">
        <v>291</v>
      </c>
      <c r="D25" s="6">
        <v>39.0244</v>
      </c>
      <c r="E25" s="6">
        <v>-77.685000000000002</v>
      </c>
      <c r="F25" s="15">
        <v>8.3333333333299997</v>
      </c>
      <c r="G25" s="15"/>
      <c r="H25" s="15">
        <v>6</v>
      </c>
      <c r="I25" s="15"/>
      <c r="J25" s="15"/>
      <c r="K25" s="15"/>
      <c r="L25" s="15">
        <v>7</v>
      </c>
      <c r="M25" s="15">
        <v>7</v>
      </c>
      <c r="N25" s="15">
        <v>9</v>
      </c>
      <c r="O25" s="15">
        <v>8</v>
      </c>
      <c r="P25" s="15"/>
      <c r="Q25" s="22"/>
      <c r="R25" s="22"/>
      <c r="S25" s="22"/>
      <c r="T25" s="43">
        <v>7.75</v>
      </c>
      <c r="U25" s="15">
        <f t="shared" si="0"/>
        <v>7.75</v>
      </c>
      <c r="V25" s="15">
        <f t="shared" si="0"/>
        <v>7.75</v>
      </c>
      <c r="W25" s="15">
        <f t="shared" si="0"/>
        <v>7.75</v>
      </c>
      <c r="X25" s="44">
        <f t="shared" si="1"/>
        <v>8</v>
      </c>
    </row>
    <row r="26" spans="1:25" ht="11.45" customHeight="1" x14ac:dyDescent="0.2">
      <c r="A26" s="5">
        <v>25</v>
      </c>
      <c r="B26" s="5" t="s">
        <v>292</v>
      </c>
      <c r="D26" s="6">
        <v>38.986939999999997</v>
      </c>
      <c r="E26" s="6">
        <v>-77.79083</v>
      </c>
      <c r="F26" s="15">
        <v>9</v>
      </c>
      <c r="G26" s="15"/>
      <c r="H26" s="15">
        <v>9</v>
      </c>
      <c r="I26" s="15">
        <v>7</v>
      </c>
      <c r="J26" s="15"/>
      <c r="K26" s="15"/>
      <c r="L26" s="15">
        <v>10</v>
      </c>
      <c r="M26" s="15">
        <v>11</v>
      </c>
      <c r="N26" s="15">
        <v>9</v>
      </c>
      <c r="O26" s="15"/>
      <c r="P26" s="15"/>
      <c r="Q26" s="22"/>
      <c r="R26" s="22"/>
      <c r="S26" s="22"/>
      <c r="T26" s="43">
        <v>9.25</v>
      </c>
      <c r="U26" s="15">
        <f t="shared" si="0"/>
        <v>10</v>
      </c>
      <c r="V26" s="15">
        <f t="shared" si="0"/>
        <v>10</v>
      </c>
      <c r="W26" s="15">
        <f t="shared" si="0"/>
        <v>10</v>
      </c>
      <c r="X26" s="44">
        <f t="shared" si="1"/>
        <v>10</v>
      </c>
    </row>
    <row r="27" spans="1:25" ht="11.45" customHeight="1" x14ac:dyDescent="0.2">
      <c r="A27" s="5">
        <v>26</v>
      </c>
      <c r="B27" s="5" t="s">
        <v>293</v>
      </c>
      <c r="C27" s="1" t="s">
        <v>220</v>
      </c>
      <c r="D27" s="6">
        <v>38.935830000000003</v>
      </c>
      <c r="E27" s="6">
        <v>-77.870559999999998</v>
      </c>
      <c r="F27" s="15">
        <v>7.5</v>
      </c>
      <c r="G27" s="15">
        <v>6</v>
      </c>
      <c r="H27" s="15"/>
      <c r="I27" s="15">
        <v>11</v>
      </c>
      <c r="J27" s="15"/>
      <c r="K27" s="15"/>
      <c r="L27" s="15">
        <v>9</v>
      </c>
      <c r="M27" s="15">
        <v>9</v>
      </c>
      <c r="N27" s="15">
        <v>9.5</v>
      </c>
      <c r="O27" s="15">
        <v>9</v>
      </c>
      <c r="P27" s="15">
        <v>8.5</v>
      </c>
      <c r="Q27" s="22">
        <v>10</v>
      </c>
      <c r="R27" s="22"/>
      <c r="S27" s="22">
        <v>10</v>
      </c>
      <c r="T27" s="43">
        <v>9.5</v>
      </c>
      <c r="U27" s="15">
        <f t="shared" si="0"/>
        <v>9</v>
      </c>
      <c r="V27" s="15">
        <f t="shared" si="0"/>
        <v>9.1666666666666661</v>
      </c>
      <c r="W27" s="15">
        <f t="shared" si="0"/>
        <v>9.1666666666666661</v>
      </c>
      <c r="X27" s="44">
        <f t="shared" si="1"/>
        <v>9.3333333333333339</v>
      </c>
    </row>
    <row r="28" spans="1:25" ht="11.45" customHeight="1" x14ac:dyDescent="0.2">
      <c r="A28" s="5">
        <v>27</v>
      </c>
      <c r="B28" s="5" t="s">
        <v>294</v>
      </c>
      <c r="D28" s="6">
        <v>38.913609999999998</v>
      </c>
      <c r="E28" s="6">
        <v>-77.923330000000007</v>
      </c>
      <c r="F28" s="15">
        <v>10</v>
      </c>
      <c r="G28" s="15">
        <v>11</v>
      </c>
      <c r="H28" s="15">
        <v>12</v>
      </c>
      <c r="I28" s="15"/>
      <c r="J28" s="15"/>
      <c r="K28" s="15"/>
      <c r="L28" s="15"/>
      <c r="M28" s="15"/>
      <c r="N28" s="15"/>
      <c r="O28" s="15"/>
      <c r="P28" s="15"/>
      <c r="Q28" s="22"/>
      <c r="R28" s="22"/>
      <c r="S28" s="22"/>
      <c r="T28" s="43"/>
      <c r="U28" s="15"/>
      <c r="V28" s="14"/>
      <c r="W28" s="14"/>
      <c r="X28" s="44"/>
    </row>
    <row r="29" spans="1:25" ht="11.45" customHeight="1" x14ac:dyDescent="0.2">
      <c r="A29" s="5">
        <v>28</v>
      </c>
      <c r="B29" s="5" t="s">
        <v>295</v>
      </c>
      <c r="D29" s="6">
        <v>39.023099999999999</v>
      </c>
      <c r="E29" s="6">
        <v>-77.5886</v>
      </c>
      <c r="F29" s="15">
        <v>11</v>
      </c>
      <c r="G29" s="15">
        <v>11</v>
      </c>
      <c r="H29" s="15">
        <v>9</v>
      </c>
      <c r="I29" s="15"/>
      <c r="J29" s="15">
        <v>11</v>
      </c>
      <c r="K29" s="15"/>
      <c r="L29" s="15"/>
      <c r="M29" s="15"/>
      <c r="N29" s="15"/>
      <c r="O29" s="15"/>
      <c r="P29" s="15"/>
      <c r="Q29" s="22"/>
      <c r="R29" s="22"/>
      <c r="S29" s="22"/>
      <c r="T29" s="43">
        <v>11</v>
      </c>
      <c r="U29" s="15">
        <f t="shared" si="0"/>
        <v>11</v>
      </c>
      <c r="V29" s="38"/>
      <c r="W29" s="38"/>
      <c r="X29" s="45"/>
      <c r="Y29" s="1" t="s">
        <v>333</v>
      </c>
    </row>
    <row r="30" spans="1:25" ht="11.45" customHeight="1" x14ac:dyDescent="0.2">
      <c r="A30" s="5">
        <v>29</v>
      </c>
      <c r="B30" s="5" t="s">
        <v>296</v>
      </c>
      <c r="D30" s="6">
        <v>39.028350000000003</v>
      </c>
      <c r="E30" s="6">
        <v>-77.590549999999993</v>
      </c>
      <c r="F30" s="15">
        <v>8</v>
      </c>
      <c r="G30" s="15">
        <v>5</v>
      </c>
      <c r="H30" s="15">
        <v>4</v>
      </c>
      <c r="I30" s="15">
        <v>4</v>
      </c>
      <c r="J30" s="15"/>
      <c r="K30" s="15"/>
      <c r="L30" s="15"/>
      <c r="M30" s="15"/>
      <c r="N30" s="15"/>
      <c r="O30" s="15"/>
      <c r="P30" s="15"/>
      <c r="Q30" s="22"/>
      <c r="R30" s="22"/>
      <c r="S30" s="22"/>
      <c r="T30" s="43">
        <v>4</v>
      </c>
      <c r="U30" s="15"/>
      <c r="V30" s="14"/>
      <c r="W30" s="14"/>
      <c r="X30" s="44"/>
    </row>
    <row r="31" spans="1:25" ht="11.45" customHeight="1" x14ac:dyDescent="0.2">
      <c r="A31" s="5">
        <v>30</v>
      </c>
      <c r="B31" s="5" t="s">
        <v>176</v>
      </c>
      <c r="D31" s="6">
        <v>38.913890000000002</v>
      </c>
      <c r="E31" s="6">
        <v>-77.89</v>
      </c>
      <c r="F31" s="15"/>
      <c r="G31" s="15"/>
      <c r="H31" s="15"/>
      <c r="I31" s="15"/>
      <c r="J31" s="15"/>
      <c r="K31" s="15">
        <v>8</v>
      </c>
      <c r="L31" s="15"/>
      <c r="M31" s="15"/>
      <c r="N31" s="15"/>
      <c r="O31" s="15"/>
      <c r="P31" s="15"/>
      <c r="Q31" s="22"/>
      <c r="R31" s="22"/>
      <c r="S31" s="22"/>
      <c r="T31" s="43">
        <v>8</v>
      </c>
      <c r="U31" s="15">
        <f t="shared" si="0"/>
        <v>8</v>
      </c>
      <c r="V31" s="38"/>
      <c r="W31" s="38"/>
      <c r="X31" s="45"/>
      <c r="Y31" s="1" t="s">
        <v>333</v>
      </c>
    </row>
    <row r="32" spans="1:25" ht="11.45" customHeight="1" x14ac:dyDescent="0.2">
      <c r="A32" s="5">
        <v>31</v>
      </c>
      <c r="B32" s="5" t="s">
        <v>297</v>
      </c>
      <c r="D32" s="6">
        <v>38.927399999999999</v>
      </c>
      <c r="E32" s="6">
        <v>-77.413399999999996</v>
      </c>
      <c r="F32" s="15"/>
      <c r="G32" s="15"/>
      <c r="H32" s="15"/>
      <c r="I32" s="15">
        <v>5</v>
      </c>
      <c r="J32" s="15"/>
      <c r="K32" s="15"/>
      <c r="L32" s="15"/>
      <c r="M32" s="15"/>
      <c r="N32" s="15"/>
      <c r="O32" s="15"/>
      <c r="P32" s="15">
        <v>6</v>
      </c>
      <c r="Q32" s="22"/>
      <c r="R32" s="22"/>
      <c r="S32" s="22"/>
      <c r="T32" s="43">
        <v>5</v>
      </c>
      <c r="U32" s="15">
        <f t="shared" si="0"/>
        <v>6</v>
      </c>
      <c r="V32" s="15">
        <f t="shared" si="0"/>
        <v>6</v>
      </c>
      <c r="W32" s="15">
        <f t="shared" si="0"/>
        <v>6</v>
      </c>
      <c r="X32" s="44">
        <f t="shared" si="1"/>
        <v>6</v>
      </c>
    </row>
    <row r="33" spans="1:25" ht="11.45" customHeight="1" x14ac:dyDescent="0.2">
      <c r="A33" s="5">
        <v>32</v>
      </c>
      <c r="B33" s="5" t="s">
        <v>298</v>
      </c>
      <c r="D33" s="6">
        <v>38.9392</v>
      </c>
      <c r="E33" s="6">
        <v>-77.405900000000003</v>
      </c>
      <c r="F33" s="15">
        <v>2.75</v>
      </c>
      <c r="G33" s="15">
        <v>3.75</v>
      </c>
      <c r="H33" s="15">
        <v>2</v>
      </c>
      <c r="I33" s="15">
        <v>3.75</v>
      </c>
      <c r="J33" s="15"/>
      <c r="K33" s="15">
        <v>3</v>
      </c>
      <c r="L33" s="15"/>
      <c r="M33" s="15"/>
      <c r="N33" s="15"/>
      <c r="O33" s="15"/>
      <c r="P33" s="15">
        <v>5.25</v>
      </c>
      <c r="Q33" s="22"/>
      <c r="R33" s="22"/>
      <c r="S33" s="22"/>
      <c r="T33" s="43">
        <v>3.375</v>
      </c>
      <c r="U33" s="15">
        <f t="shared" si="0"/>
        <v>4.125</v>
      </c>
      <c r="V33" s="15">
        <f t="shared" si="0"/>
        <v>4.125</v>
      </c>
      <c r="W33" s="15">
        <f t="shared" si="0"/>
        <v>5.25</v>
      </c>
      <c r="X33" s="44">
        <f t="shared" si="1"/>
        <v>5.25</v>
      </c>
    </row>
    <row r="34" spans="1:25" ht="11.45" customHeight="1" x14ac:dyDescent="0.2">
      <c r="A34" s="5">
        <v>33</v>
      </c>
      <c r="B34" s="5" t="s">
        <v>299</v>
      </c>
      <c r="D34" s="6">
        <v>38.965560000000004</v>
      </c>
      <c r="E34" s="6">
        <v>-77.655559999999994</v>
      </c>
      <c r="F34" s="15"/>
      <c r="G34" s="15"/>
      <c r="H34" s="15"/>
      <c r="I34" s="15"/>
      <c r="J34" s="15"/>
      <c r="K34" s="15"/>
      <c r="L34" s="15">
        <v>12</v>
      </c>
      <c r="M34" s="15">
        <v>9</v>
      </c>
      <c r="N34" s="15"/>
      <c r="O34" s="15"/>
      <c r="P34" s="15"/>
      <c r="Q34" s="22"/>
      <c r="R34" s="22"/>
      <c r="S34" s="22"/>
      <c r="T34" s="43">
        <v>10.5</v>
      </c>
      <c r="U34" s="15">
        <f t="shared" si="0"/>
        <v>10.5</v>
      </c>
      <c r="V34" s="14"/>
      <c r="W34" s="14"/>
      <c r="X34" s="44">
        <f t="shared" si="1"/>
        <v>9</v>
      </c>
    </row>
    <row r="35" spans="1:25" ht="11.45" customHeight="1" x14ac:dyDescent="0.2">
      <c r="A35" s="5">
        <v>34</v>
      </c>
      <c r="B35" s="5" t="s">
        <v>300</v>
      </c>
      <c r="C35" s="1" t="s">
        <v>211</v>
      </c>
      <c r="D35" s="6">
        <v>39.030833000000001</v>
      </c>
      <c r="E35" s="6">
        <v>-77.870277999999999</v>
      </c>
      <c r="F35" s="15">
        <v>7.25</v>
      </c>
      <c r="G35" s="15"/>
      <c r="H35" s="15">
        <v>10.5</v>
      </c>
      <c r="I35" s="15">
        <v>7</v>
      </c>
      <c r="J35" s="15"/>
      <c r="K35" s="15"/>
      <c r="L35" s="15">
        <v>12</v>
      </c>
      <c r="M35" s="15">
        <v>10.666666666699999</v>
      </c>
      <c r="N35" s="15">
        <v>11.5</v>
      </c>
      <c r="O35" s="15">
        <v>9</v>
      </c>
      <c r="P35" s="15">
        <v>9.5</v>
      </c>
      <c r="Q35" s="22">
        <v>7</v>
      </c>
      <c r="R35" s="22"/>
      <c r="S35" s="22">
        <v>7</v>
      </c>
      <c r="T35" s="43">
        <v>10.0333333333</v>
      </c>
      <c r="U35" s="15">
        <f t="shared" si="0"/>
        <v>10.53333333334</v>
      </c>
      <c r="V35" s="15">
        <f t="shared" si="0"/>
        <v>9.9444444444499993</v>
      </c>
      <c r="W35" s="15">
        <f t="shared" si="0"/>
        <v>9.9444444444499993</v>
      </c>
      <c r="X35" s="44">
        <f t="shared" si="1"/>
        <v>9.1111111111166654</v>
      </c>
    </row>
    <row r="36" spans="1:25" ht="11.45" customHeight="1" x14ac:dyDescent="0.2">
      <c r="A36" s="5">
        <v>35</v>
      </c>
      <c r="B36" s="5" t="s">
        <v>301</v>
      </c>
      <c r="D36" s="6">
        <v>39.053361109999997</v>
      </c>
      <c r="E36" s="6">
        <v>-77.87344444</v>
      </c>
      <c r="F36" s="15"/>
      <c r="G36" s="15"/>
      <c r="H36" s="15"/>
      <c r="I36" s="15"/>
      <c r="J36" s="15"/>
      <c r="K36" s="15"/>
      <c r="L36" s="15"/>
      <c r="M36" s="15">
        <v>9.5</v>
      </c>
      <c r="N36" s="15">
        <v>8</v>
      </c>
      <c r="O36" s="15"/>
      <c r="P36" s="15">
        <v>10.5</v>
      </c>
      <c r="Q36" s="22">
        <v>10</v>
      </c>
      <c r="R36" s="22"/>
      <c r="S36" s="22"/>
      <c r="T36" s="43">
        <v>8.75</v>
      </c>
      <c r="U36" s="15">
        <f t="shared" si="0"/>
        <v>9.3333333333333339</v>
      </c>
      <c r="V36" s="15">
        <f t="shared" si="0"/>
        <v>9.5</v>
      </c>
      <c r="W36" s="15">
        <f t="shared" si="0"/>
        <v>9.5</v>
      </c>
      <c r="X36" s="44">
        <f t="shared" si="1"/>
        <v>9.5</v>
      </c>
    </row>
    <row r="37" spans="1:25" ht="11.45" customHeight="1" x14ac:dyDescent="0.2">
      <c r="A37" s="5">
        <v>36</v>
      </c>
      <c r="B37" s="5" t="s">
        <v>302</v>
      </c>
      <c r="D37" s="6">
        <v>39.174821999999999</v>
      </c>
      <c r="E37" s="6">
        <v>-77.529893999999999</v>
      </c>
      <c r="F37" s="15"/>
      <c r="G37" s="15"/>
      <c r="H37" s="15"/>
      <c r="I37" s="15"/>
      <c r="J37" s="15"/>
      <c r="K37" s="15"/>
      <c r="L37" s="15">
        <v>9</v>
      </c>
      <c r="M37" s="15"/>
      <c r="N37" s="15"/>
      <c r="O37" s="15"/>
      <c r="P37" s="15">
        <v>10</v>
      </c>
      <c r="Q37" s="22"/>
      <c r="R37" s="22"/>
      <c r="S37" s="22"/>
      <c r="T37" s="43">
        <v>9</v>
      </c>
      <c r="U37" s="15">
        <f t="shared" si="0"/>
        <v>9.5</v>
      </c>
      <c r="V37" s="15">
        <f t="shared" si="0"/>
        <v>9.5</v>
      </c>
      <c r="W37" s="15">
        <f t="shared" si="0"/>
        <v>9.5</v>
      </c>
      <c r="X37" s="44">
        <f t="shared" si="1"/>
        <v>10</v>
      </c>
    </row>
    <row r="38" spans="1:25" ht="11.45" customHeight="1" x14ac:dyDescent="0.2">
      <c r="A38" s="5">
        <v>37</v>
      </c>
      <c r="B38" s="5" t="s">
        <v>195</v>
      </c>
      <c r="D38" s="6">
        <v>38.975580999999998</v>
      </c>
      <c r="E38" s="6">
        <v>-77.651193000000006</v>
      </c>
      <c r="F38" s="15"/>
      <c r="G38" s="15"/>
      <c r="H38" s="15"/>
      <c r="I38" s="15"/>
      <c r="J38" s="15"/>
      <c r="K38" s="15"/>
      <c r="L38" s="15">
        <v>9</v>
      </c>
      <c r="M38" s="15"/>
      <c r="N38" s="15"/>
      <c r="O38" s="15">
        <v>11</v>
      </c>
      <c r="P38" s="15">
        <v>11</v>
      </c>
      <c r="Q38" s="22">
        <v>9.5</v>
      </c>
      <c r="R38" s="22"/>
      <c r="S38" s="22"/>
      <c r="T38" s="43">
        <v>10</v>
      </c>
      <c r="U38" s="15">
        <f t="shared" si="0"/>
        <v>10.333333333333334</v>
      </c>
      <c r="V38" s="15">
        <f t="shared" si="0"/>
        <v>10.125</v>
      </c>
      <c r="W38" s="15">
        <f t="shared" si="0"/>
        <v>10.125</v>
      </c>
      <c r="X38" s="44">
        <f t="shared" si="1"/>
        <v>10.5</v>
      </c>
    </row>
    <row r="39" spans="1:25" ht="11.45" customHeight="1" x14ac:dyDescent="0.2">
      <c r="A39" s="5">
        <v>38</v>
      </c>
      <c r="B39" s="5" t="s">
        <v>303</v>
      </c>
      <c r="D39" s="6">
        <v>38.932220000000001</v>
      </c>
      <c r="E39" s="6">
        <v>-77.737219999999994</v>
      </c>
      <c r="F39" s="15">
        <v>8.5</v>
      </c>
      <c r="G39" s="15"/>
      <c r="H39" s="15">
        <v>9</v>
      </c>
      <c r="I39" s="15">
        <v>10</v>
      </c>
      <c r="J39" s="15"/>
      <c r="K39" s="15"/>
      <c r="L39" s="15"/>
      <c r="M39" s="15"/>
      <c r="N39" s="15"/>
      <c r="O39" s="15"/>
      <c r="P39" s="15"/>
      <c r="Q39" s="22"/>
      <c r="R39" s="22"/>
      <c r="S39" s="22"/>
      <c r="T39" s="43">
        <v>10</v>
      </c>
      <c r="U39" s="15"/>
      <c r="V39" s="14"/>
      <c r="W39" s="14"/>
      <c r="X39" s="44"/>
    </row>
    <row r="40" spans="1:25" ht="11.45" customHeight="1" x14ac:dyDescent="0.2">
      <c r="A40" s="5">
        <v>39</v>
      </c>
      <c r="B40" s="5" t="s">
        <v>304</v>
      </c>
      <c r="D40" s="6">
        <v>38.880589000000001</v>
      </c>
      <c r="E40" s="6">
        <v>-77.765158999999997</v>
      </c>
      <c r="F40" s="15"/>
      <c r="G40" s="15"/>
      <c r="H40" s="15"/>
      <c r="I40" s="15"/>
      <c r="J40" s="15"/>
      <c r="K40" s="15">
        <v>11</v>
      </c>
      <c r="L40" s="15">
        <v>9</v>
      </c>
      <c r="M40" s="15"/>
      <c r="N40" s="15"/>
      <c r="O40" s="15"/>
      <c r="P40" s="15"/>
      <c r="Q40" s="22"/>
      <c r="R40" s="22"/>
      <c r="S40" s="22"/>
      <c r="T40" s="43">
        <v>10</v>
      </c>
      <c r="U40" s="15">
        <f t="shared" si="0"/>
        <v>10</v>
      </c>
      <c r="V40" s="15">
        <f t="shared" si="0"/>
        <v>10</v>
      </c>
      <c r="W40" s="15">
        <f t="shared" si="0"/>
        <v>9</v>
      </c>
      <c r="X40" s="44"/>
    </row>
    <row r="41" spans="1:25" ht="11.45" customHeight="1" x14ac:dyDescent="0.2">
      <c r="A41" s="5">
        <v>40</v>
      </c>
      <c r="B41" s="5" t="s">
        <v>305</v>
      </c>
      <c r="D41" s="6">
        <v>39.241667</v>
      </c>
      <c r="E41" s="6">
        <v>-77.673333</v>
      </c>
      <c r="F41" s="15">
        <v>11</v>
      </c>
      <c r="G41" s="15">
        <v>8</v>
      </c>
      <c r="H41" s="15"/>
      <c r="I41" s="15"/>
      <c r="J41" s="15">
        <v>11</v>
      </c>
      <c r="K41" s="15">
        <v>11</v>
      </c>
      <c r="L41" s="15"/>
      <c r="M41" s="15">
        <v>10</v>
      </c>
      <c r="N41" s="15"/>
      <c r="O41" s="15">
        <v>9</v>
      </c>
      <c r="P41" s="15"/>
      <c r="Q41" s="22"/>
      <c r="R41" s="22"/>
      <c r="S41" s="22"/>
      <c r="T41" s="43">
        <v>10.25</v>
      </c>
      <c r="U41" s="15">
        <f t="shared" si="0"/>
        <v>10.25</v>
      </c>
      <c r="V41" s="15">
        <f t="shared" si="0"/>
        <v>10</v>
      </c>
      <c r="W41" s="15">
        <f t="shared" si="0"/>
        <v>9.5</v>
      </c>
      <c r="X41" s="44">
        <f t="shared" si="1"/>
        <v>9.5</v>
      </c>
    </row>
    <row r="42" spans="1:25" ht="11.45" customHeight="1" x14ac:dyDescent="0.2">
      <c r="A42" s="5">
        <v>41</v>
      </c>
      <c r="B42" s="5" t="s">
        <v>306</v>
      </c>
      <c r="D42" s="6">
        <v>39.053888999999998</v>
      </c>
      <c r="E42" s="6">
        <v>-77.751943999999995</v>
      </c>
      <c r="F42" s="15"/>
      <c r="G42" s="15"/>
      <c r="H42" s="15"/>
      <c r="I42" s="15"/>
      <c r="J42" s="15"/>
      <c r="K42" s="15">
        <v>12</v>
      </c>
      <c r="L42" s="15"/>
      <c r="M42" s="15"/>
      <c r="N42" s="15"/>
      <c r="O42" s="15"/>
      <c r="P42" s="15"/>
      <c r="Q42" s="22"/>
      <c r="R42" s="22"/>
      <c r="S42" s="22"/>
      <c r="T42" s="43">
        <v>12</v>
      </c>
      <c r="U42" s="15">
        <f t="shared" si="0"/>
        <v>12</v>
      </c>
      <c r="V42" s="38"/>
      <c r="W42" s="38"/>
      <c r="X42" s="45"/>
      <c r="Y42" s="1" t="s">
        <v>333</v>
      </c>
    </row>
    <row r="43" spans="1:25" ht="11.45" customHeight="1" x14ac:dyDescent="0.2">
      <c r="A43" s="5">
        <v>42</v>
      </c>
      <c r="B43" s="5" t="s">
        <v>307</v>
      </c>
      <c r="D43" s="6">
        <v>38.959561999999998</v>
      </c>
      <c r="E43" s="6">
        <v>-77.544730000000001</v>
      </c>
      <c r="F43" s="15"/>
      <c r="G43" s="15"/>
      <c r="H43" s="15">
        <v>7</v>
      </c>
      <c r="I43" s="15"/>
      <c r="J43" s="15"/>
      <c r="K43" s="15"/>
      <c r="L43" s="15"/>
      <c r="M43" s="15"/>
      <c r="N43" s="15"/>
      <c r="O43" s="15"/>
      <c r="P43" s="15"/>
      <c r="Q43" s="22"/>
      <c r="R43" s="22"/>
      <c r="S43" s="22"/>
      <c r="T43" s="43"/>
      <c r="U43" s="15"/>
      <c r="V43" s="14"/>
      <c r="W43" s="14"/>
      <c r="X43" s="44"/>
    </row>
    <row r="44" spans="1:25" ht="11.45" customHeight="1" x14ac:dyDescent="0.2">
      <c r="A44" s="5">
        <v>43</v>
      </c>
      <c r="B44" s="5" t="s">
        <v>229</v>
      </c>
      <c r="C44" s="3" t="s">
        <v>230</v>
      </c>
      <c r="D44" s="6">
        <v>39.092619999999997</v>
      </c>
      <c r="E44" s="6">
        <v>-77.715689999999995</v>
      </c>
      <c r="F44" s="15"/>
      <c r="G44" s="15"/>
      <c r="H44" s="15"/>
      <c r="I44" s="15"/>
      <c r="J44" s="15"/>
      <c r="K44" s="15"/>
      <c r="L44" s="15"/>
      <c r="M44" s="15">
        <v>9</v>
      </c>
      <c r="N44" s="15">
        <v>11</v>
      </c>
      <c r="O44" s="15"/>
      <c r="P44" s="15">
        <v>8</v>
      </c>
      <c r="Q44" s="22">
        <v>10.5</v>
      </c>
      <c r="R44" s="22">
        <v>10</v>
      </c>
      <c r="S44" s="22">
        <v>10</v>
      </c>
      <c r="T44" s="43">
        <v>10</v>
      </c>
      <c r="U44" s="15">
        <f t="shared" si="0"/>
        <v>9.3333333333333339</v>
      </c>
      <c r="V44" s="15">
        <f t="shared" si="0"/>
        <v>9.625</v>
      </c>
      <c r="W44" s="15">
        <f t="shared" si="0"/>
        <v>9.6999999999999993</v>
      </c>
      <c r="X44" s="44">
        <f t="shared" si="1"/>
        <v>9.75</v>
      </c>
    </row>
    <row r="45" spans="1:25" ht="11.45" customHeight="1" x14ac:dyDescent="0.2">
      <c r="A45" s="5">
        <v>44</v>
      </c>
      <c r="B45" s="5" t="s">
        <v>188</v>
      </c>
      <c r="C45" s="3" t="s">
        <v>189</v>
      </c>
      <c r="D45" s="6">
        <v>39.109279999999998</v>
      </c>
      <c r="E45" s="6">
        <v>-77.736919999999998</v>
      </c>
      <c r="F45" s="15"/>
      <c r="G45" s="15"/>
      <c r="H45" s="15"/>
      <c r="I45" s="15"/>
      <c r="J45" s="15"/>
      <c r="K45" s="15"/>
      <c r="L45" s="15"/>
      <c r="M45" s="15">
        <v>11</v>
      </c>
      <c r="N45" s="15">
        <v>11</v>
      </c>
      <c r="O45" s="15">
        <v>11.5</v>
      </c>
      <c r="P45" s="15">
        <v>10.333333333333334</v>
      </c>
      <c r="Q45" s="22">
        <v>11.5</v>
      </c>
      <c r="R45" s="22">
        <v>9</v>
      </c>
      <c r="S45" s="22">
        <v>9</v>
      </c>
      <c r="T45" s="43">
        <v>11.166666666699999</v>
      </c>
      <c r="U45" s="15">
        <f t="shared" si="0"/>
        <v>10.958333333333334</v>
      </c>
      <c r="V45" s="15">
        <f t="shared" si="0"/>
        <v>11.066666666666666</v>
      </c>
      <c r="W45" s="15">
        <f t="shared" si="0"/>
        <v>10.722222222222223</v>
      </c>
      <c r="X45" s="44">
        <f t="shared" si="1"/>
        <v>10.476190476190478</v>
      </c>
    </row>
    <row r="46" spans="1:25" ht="11.45" customHeight="1" x14ac:dyDescent="0.2">
      <c r="A46" s="5">
        <v>45</v>
      </c>
      <c r="B46" s="5" t="s">
        <v>187</v>
      </c>
      <c r="D46" s="6">
        <v>39.116689999999998</v>
      </c>
      <c r="E46" s="6">
        <v>-77.750079999999997</v>
      </c>
      <c r="F46" s="15"/>
      <c r="G46" s="15"/>
      <c r="H46" s="15"/>
      <c r="I46" s="15"/>
      <c r="J46" s="15"/>
      <c r="K46" s="15"/>
      <c r="L46" s="15"/>
      <c r="M46" s="15">
        <v>6</v>
      </c>
      <c r="N46" s="15">
        <v>9.5</v>
      </c>
      <c r="O46" s="15"/>
      <c r="P46" s="15"/>
      <c r="Q46" s="22"/>
      <c r="R46" s="22"/>
      <c r="S46" s="22"/>
      <c r="T46" s="43">
        <v>7.75</v>
      </c>
      <c r="U46" s="15">
        <f t="shared" si="0"/>
        <v>7.75</v>
      </c>
      <c r="V46" s="15">
        <f t="shared" si="0"/>
        <v>7.75</v>
      </c>
      <c r="W46" s="15">
        <f t="shared" si="0"/>
        <v>7.75</v>
      </c>
      <c r="X46" s="44">
        <f t="shared" si="1"/>
        <v>7.75</v>
      </c>
    </row>
    <row r="47" spans="1:25" ht="11.45" customHeight="1" x14ac:dyDescent="0.2">
      <c r="A47" s="5">
        <v>46</v>
      </c>
      <c r="B47" s="5" t="s">
        <v>308</v>
      </c>
      <c r="D47" s="6">
        <v>39.118889000000003</v>
      </c>
      <c r="E47" s="6">
        <v>-77.752499999999998</v>
      </c>
      <c r="F47" s="15"/>
      <c r="G47" s="15"/>
      <c r="H47" s="15"/>
      <c r="I47" s="15"/>
      <c r="J47" s="15"/>
      <c r="K47" s="15"/>
      <c r="L47" s="15"/>
      <c r="M47" s="15"/>
      <c r="N47" s="15">
        <v>9.33</v>
      </c>
      <c r="O47" s="15">
        <v>10</v>
      </c>
      <c r="P47" s="15"/>
      <c r="Q47" s="22"/>
      <c r="R47" s="22"/>
      <c r="S47" s="22"/>
      <c r="T47" s="43">
        <v>9.6649999999999991</v>
      </c>
      <c r="U47" s="15">
        <f t="shared" si="0"/>
        <v>9.6649999999999991</v>
      </c>
      <c r="V47" s="15">
        <f t="shared" si="0"/>
        <v>9.6649999999999991</v>
      </c>
      <c r="W47" s="15">
        <f t="shared" si="0"/>
        <v>9.6649999999999991</v>
      </c>
      <c r="X47" s="44">
        <f t="shared" si="1"/>
        <v>9.6649999999999991</v>
      </c>
    </row>
    <row r="48" spans="1:25" ht="11.45" customHeight="1" x14ac:dyDescent="0.2">
      <c r="A48" s="5">
        <v>47</v>
      </c>
      <c r="B48" s="5" t="s">
        <v>309</v>
      </c>
      <c r="D48" s="6">
        <v>39.092619999999997</v>
      </c>
      <c r="E48" s="6">
        <v>-77.715689999999995</v>
      </c>
      <c r="F48" s="15"/>
      <c r="G48" s="15"/>
      <c r="H48" s="15"/>
      <c r="I48" s="15"/>
      <c r="J48" s="15"/>
      <c r="K48" s="15"/>
      <c r="L48" s="15"/>
      <c r="M48" s="15"/>
      <c r="N48" s="15">
        <v>11</v>
      </c>
      <c r="O48" s="15">
        <v>11</v>
      </c>
      <c r="P48" s="15"/>
      <c r="Q48" s="22"/>
      <c r="R48" s="22"/>
      <c r="S48" s="22"/>
      <c r="T48" s="43">
        <v>11</v>
      </c>
      <c r="U48" s="15">
        <f t="shared" si="0"/>
        <v>11</v>
      </c>
      <c r="V48" s="15">
        <f t="shared" si="0"/>
        <v>11</v>
      </c>
      <c r="W48" s="15">
        <f t="shared" si="0"/>
        <v>11</v>
      </c>
      <c r="X48" s="44">
        <f t="shared" si="1"/>
        <v>11</v>
      </c>
    </row>
    <row r="49" spans="1:25" ht="11.45" customHeight="1" x14ac:dyDescent="0.2">
      <c r="A49" s="5">
        <v>48</v>
      </c>
      <c r="B49" s="5" t="s">
        <v>310</v>
      </c>
      <c r="D49" s="6">
        <v>39.288330000000002</v>
      </c>
      <c r="E49" s="6">
        <v>-77.736670000000004</v>
      </c>
      <c r="F49" s="15"/>
      <c r="G49" s="15">
        <v>9</v>
      </c>
      <c r="H49" s="15">
        <v>9</v>
      </c>
      <c r="I49" s="15"/>
      <c r="J49" s="15"/>
      <c r="K49" s="15"/>
      <c r="L49" s="15"/>
      <c r="M49" s="15"/>
      <c r="N49" s="15">
        <v>12</v>
      </c>
      <c r="O49" s="15"/>
      <c r="P49" s="15"/>
      <c r="Q49" s="22"/>
      <c r="R49" s="22"/>
      <c r="S49" s="22"/>
      <c r="T49" s="43">
        <v>12</v>
      </c>
      <c r="U49" s="15">
        <f t="shared" si="0"/>
        <v>12</v>
      </c>
      <c r="V49" s="15">
        <f t="shared" si="0"/>
        <v>12</v>
      </c>
      <c r="W49" s="15">
        <f t="shared" si="0"/>
        <v>12</v>
      </c>
      <c r="X49" s="44">
        <f t="shared" si="1"/>
        <v>12</v>
      </c>
    </row>
    <row r="50" spans="1:25" ht="11.45" customHeight="1" x14ac:dyDescent="0.2">
      <c r="A50" s="5">
        <v>49</v>
      </c>
      <c r="B50" s="5" t="s">
        <v>311</v>
      </c>
      <c r="D50" s="6">
        <v>39.190199999999997</v>
      </c>
      <c r="E50" s="6">
        <v>-77.614900000000006</v>
      </c>
      <c r="F50" s="15">
        <v>7.5</v>
      </c>
      <c r="G50" s="15">
        <v>8.5</v>
      </c>
      <c r="H50" s="15">
        <v>8</v>
      </c>
      <c r="I50" s="15"/>
      <c r="J50" s="15">
        <v>10</v>
      </c>
      <c r="K50" s="15"/>
      <c r="L50" s="15"/>
      <c r="M50" s="15">
        <v>8.5</v>
      </c>
      <c r="N50" s="15">
        <v>12</v>
      </c>
      <c r="O50" s="15"/>
      <c r="P50" s="15">
        <v>8</v>
      </c>
      <c r="Q50" s="22">
        <v>11</v>
      </c>
      <c r="R50" s="22"/>
      <c r="S50" s="22">
        <v>11</v>
      </c>
      <c r="T50" s="43">
        <v>10.166666666699999</v>
      </c>
      <c r="U50" s="15">
        <f t="shared" si="0"/>
        <v>9.625</v>
      </c>
      <c r="V50" s="15">
        <f t="shared" si="0"/>
        <v>9.875</v>
      </c>
      <c r="W50" s="15">
        <f t="shared" si="0"/>
        <v>9.875</v>
      </c>
      <c r="X50" s="44">
        <f t="shared" si="1"/>
        <v>10.1</v>
      </c>
    </row>
    <row r="51" spans="1:25" ht="11.45" customHeight="1" x14ac:dyDescent="0.2">
      <c r="A51" s="5">
        <v>50</v>
      </c>
      <c r="B51" s="5" t="s">
        <v>312</v>
      </c>
      <c r="D51" s="6">
        <v>39.141666999999998</v>
      </c>
      <c r="E51" s="6">
        <v>-77.716110999999998</v>
      </c>
      <c r="F51" s="15"/>
      <c r="G51" s="15"/>
      <c r="H51" s="15"/>
      <c r="I51" s="15"/>
      <c r="J51" s="15">
        <v>8</v>
      </c>
      <c r="K51" s="15"/>
      <c r="L51" s="15"/>
      <c r="M51" s="15"/>
      <c r="N51" s="15"/>
      <c r="O51" s="15"/>
      <c r="P51" s="15"/>
      <c r="Q51" s="22"/>
      <c r="R51" s="22"/>
      <c r="S51" s="22"/>
      <c r="T51" s="43">
        <v>8</v>
      </c>
      <c r="U51" s="15">
        <f t="shared" si="0"/>
        <v>8</v>
      </c>
      <c r="V51" s="38"/>
      <c r="W51" s="38"/>
      <c r="X51" s="45"/>
      <c r="Y51" s="1" t="s">
        <v>333</v>
      </c>
    </row>
    <row r="52" spans="1:25" ht="11.45" customHeight="1" x14ac:dyDescent="0.2">
      <c r="A52" s="5">
        <v>51</v>
      </c>
      <c r="B52" s="5" t="s">
        <v>313</v>
      </c>
      <c r="D52" s="6">
        <v>38.959200000000003</v>
      </c>
      <c r="E52" s="6">
        <v>-77.371399999999994</v>
      </c>
      <c r="F52" s="15">
        <v>6</v>
      </c>
      <c r="G52" s="15">
        <v>5</v>
      </c>
      <c r="H52" s="15">
        <v>6</v>
      </c>
      <c r="I52" s="15">
        <v>4.75</v>
      </c>
      <c r="J52" s="15"/>
      <c r="K52" s="15">
        <v>4.6666666666700003</v>
      </c>
      <c r="L52" s="15">
        <v>4</v>
      </c>
      <c r="M52" s="15">
        <v>4.6666666666700003</v>
      </c>
      <c r="N52" s="15">
        <v>5.5</v>
      </c>
      <c r="O52" s="15">
        <v>4.6666666666700003</v>
      </c>
      <c r="P52" s="15">
        <v>5.25</v>
      </c>
      <c r="Q52" s="22">
        <v>5.666666666666667</v>
      </c>
      <c r="R52" s="22">
        <v>6.5</v>
      </c>
      <c r="S52" s="22">
        <v>7</v>
      </c>
      <c r="T52" s="43">
        <v>4.7083333333299997</v>
      </c>
      <c r="U52" s="15">
        <f t="shared" si="0"/>
        <v>4.7916666666683332</v>
      </c>
      <c r="V52" s="15">
        <f t="shared" si="0"/>
        <v>4.9166666666680952</v>
      </c>
      <c r="W52" s="15">
        <f t="shared" si="0"/>
        <v>5.178571428572381</v>
      </c>
      <c r="X52" s="44">
        <f t="shared" si="1"/>
        <v>5.6071428571438089</v>
      </c>
    </row>
    <row r="53" spans="1:25" ht="11.45" customHeight="1" x14ac:dyDescent="0.2">
      <c r="A53" s="5">
        <v>52</v>
      </c>
      <c r="B53" s="5" t="s">
        <v>314</v>
      </c>
      <c r="D53" s="6">
        <v>38.991599999999998</v>
      </c>
      <c r="E53" s="6">
        <v>-77.366529999999997</v>
      </c>
      <c r="F53" s="15"/>
      <c r="G53" s="15"/>
      <c r="H53" s="15"/>
      <c r="I53" s="15">
        <v>5</v>
      </c>
      <c r="J53" s="15">
        <v>6</v>
      </c>
      <c r="K53" s="15"/>
      <c r="L53" s="15"/>
      <c r="M53" s="15"/>
      <c r="N53" s="15"/>
      <c r="O53" s="15"/>
      <c r="P53" s="15">
        <v>4</v>
      </c>
      <c r="Q53" s="22"/>
      <c r="R53" s="22"/>
      <c r="S53" s="22">
        <v>5</v>
      </c>
      <c r="T53" s="43">
        <v>5.5</v>
      </c>
      <c r="U53" s="15">
        <f t="shared" si="0"/>
        <v>5</v>
      </c>
      <c r="V53" s="15">
        <f t="shared" si="0"/>
        <v>4</v>
      </c>
      <c r="W53" s="15">
        <f t="shared" si="0"/>
        <v>4</v>
      </c>
      <c r="X53" s="44">
        <f t="shared" si="1"/>
        <v>4.5</v>
      </c>
    </row>
    <row r="54" spans="1:25" ht="11.45" customHeight="1" x14ac:dyDescent="0.2">
      <c r="A54" s="5">
        <v>53</v>
      </c>
      <c r="B54" s="5" t="s">
        <v>315</v>
      </c>
      <c r="D54" s="6">
        <v>38.9788</v>
      </c>
      <c r="E54" s="6">
        <v>-77.364400000000003</v>
      </c>
      <c r="F54" s="15">
        <v>2.75</v>
      </c>
      <c r="G54" s="15">
        <v>4.6666666666700003</v>
      </c>
      <c r="H54" s="15">
        <v>5.5</v>
      </c>
      <c r="I54" s="15">
        <v>3.5</v>
      </c>
      <c r="J54" s="15"/>
      <c r="K54" s="15">
        <v>6.3333333333299997</v>
      </c>
      <c r="L54" s="15">
        <v>4.25</v>
      </c>
      <c r="M54" s="15">
        <v>5</v>
      </c>
      <c r="N54" s="15">
        <v>3.25</v>
      </c>
      <c r="O54" s="15">
        <v>5</v>
      </c>
      <c r="P54" s="15">
        <v>4</v>
      </c>
      <c r="Q54" s="22">
        <v>4.666666666666667</v>
      </c>
      <c r="R54" s="22"/>
      <c r="S54" s="22">
        <v>4</v>
      </c>
      <c r="T54" s="43">
        <v>4.5555555555599998</v>
      </c>
      <c r="U54" s="15">
        <f t="shared" si="0"/>
        <v>4.6388888888883333</v>
      </c>
      <c r="V54" s="15">
        <f t="shared" si="0"/>
        <v>4.6428571428566672</v>
      </c>
      <c r="W54" s="15">
        <f t="shared" si="0"/>
        <v>4.3611111111111116</v>
      </c>
      <c r="X54" s="44">
        <f t="shared" si="1"/>
        <v>4.3194444444444446</v>
      </c>
    </row>
    <row r="55" spans="1:25" ht="11.45" customHeight="1" x14ac:dyDescent="0.2">
      <c r="A55" s="5">
        <v>54</v>
      </c>
      <c r="B55" s="5" t="s">
        <v>153</v>
      </c>
      <c r="D55" s="6">
        <v>39.005470000000003</v>
      </c>
      <c r="E55" s="6">
        <v>-77.372478999999998</v>
      </c>
      <c r="F55" s="15"/>
      <c r="G55" s="15"/>
      <c r="H55" s="15"/>
      <c r="I55" s="15"/>
      <c r="J55" s="15">
        <v>6</v>
      </c>
      <c r="K55" s="15">
        <v>5</v>
      </c>
      <c r="L55" s="15"/>
      <c r="M55" s="15">
        <v>6</v>
      </c>
      <c r="N55" s="15">
        <v>4</v>
      </c>
      <c r="O55" s="15">
        <v>3</v>
      </c>
      <c r="P55" s="15"/>
      <c r="Q55" s="22"/>
      <c r="R55" s="22"/>
      <c r="S55" s="22"/>
      <c r="T55" s="43">
        <v>4.8</v>
      </c>
      <c r="U55" s="15">
        <f t="shared" si="0"/>
        <v>4.8</v>
      </c>
      <c r="V55" s="15">
        <f t="shared" si="0"/>
        <v>4.5</v>
      </c>
      <c r="W55" s="15">
        <f t="shared" si="0"/>
        <v>4.333333333333333</v>
      </c>
      <c r="X55" s="44">
        <f t="shared" si="1"/>
        <v>4.333333333333333</v>
      </c>
    </row>
    <row r="56" spans="1:25" ht="11.45" customHeight="1" x14ac:dyDescent="0.2">
      <c r="A56" s="5">
        <v>55</v>
      </c>
      <c r="B56" s="5" t="s">
        <v>316</v>
      </c>
      <c r="C56" s="3" t="s">
        <v>344</v>
      </c>
      <c r="D56" s="6">
        <v>39.287944000000003</v>
      </c>
      <c r="E56" s="6">
        <v>-77.737975000000006</v>
      </c>
      <c r="F56" s="15">
        <v>11</v>
      </c>
      <c r="G56" s="15">
        <v>11</v>
      </c>
      <c r="H56" s="15">
        <v>7</v>
      </c>
      <c r="I56" s="15"/>
      <c r="J56" s="15"/>
      <c r="K56" s="15"/>
      <c r="L56" s="15"/>
      <c r="M56" s="15"/>
      <c r="N56" s="15"/>
      <c r="O56" s="15"/>
      <c r="P56" s="15"/>
      <c r="Q56" s="22"/>
      <c r="R56" s="22"/>
      <c r="S56" s="22">
        <v>11</v>
      </c>
      <c r="T56" s="43"/>
      <c r="U56" s="15"/>
      <c r="V56" s="14"/>
      <c r="W56" s="14"/>
      <c r="X56" s="44">
        <f t="shared" si="1"/>
        <v>11</v>
      </c>
    </row>
    <row r="57" spans="1:25" ht="11.45" customHeight="1" x14ac:dyDescent="0.2">
      <c r="A57" s="5">
        <v>56</v>
      </c>
      <c r="B57" s="5" t="s">
        <v>317</v>
      </c>
      <c r="C57" s="3"/>
      <c r="D57" s="6">
        <v>39.061388999999998</v>
      </c>
      <c r="E57" s="6">
        <v>-77.540833000000006</v>
      </c>
      <c r="F57" s="15">
        <v>12</v>
      </c>
      <c r="G57" s="15">
        <v>11</v>
      </c>
      <c r="H57" s="15">
        <v>9.5</v>
      </c>
      <c r="I57" s="15">
        <v>9</v>
      </c>
      <c r="J57" s="15"/>
      <c r="K57" s="15"/>
      <c r="L57" s="15"/>
      <c r="M57" s="15"/>
      <c r="N57" s="15"/>
      <c r="O57" s="15"/>
      <c r="P57" s="15"/>
      <c r="Q57" s="22"/>
      <c r="R57" s="22"/>
      <c r="S57" s="22"/>
      <c r="T57" s="43">
        <v>9</v>
      </c>
      <c r="U57" s="15"/>
      <c r="V57" s="14"/>
      <c r="W57" s="14"/>
      <c r="X57" s="44"/>
    </row>
    <row r="58" spans="1:25" ht="11.45" customHeight="1" x14ac:dyDescent="0.2">
      <c r="A58" s="5">
        <v>57</v>
      </c>
      <c r="B58" s="5" t="s">
        <v>318</v>
      </c>
      <c r="D58" s="6">
        <v>39.104999999999997</v>
      </c>
      <c r="E58" s="6">
        <v>-77.560833000000002</v>
      </c>
      <c r="F58" s="15"/>
      <c r="G58" s="15"/>
      <c r="H58" s="15"/>
      <c r="I58" s="15"/>
      <c r="J58" s="15"/>
      <c r="K58" s="15"/>
      <c r="L58" s="15"/>
      <c r="M58" s="15">
        <v>0</v>
      </c>
      <c r="N58" s="15">
        <v>6</v>
      </c>
      <c r="O58" s="15">
        <v>4</v>
      </c>
      <c r="P58" s="15">
        <v>4.5</v>
      </c>
      <c r="Q58" s="22">
        <v>6</v>
      </c>
      <c r="R58" s="22"/>
      <c r="S58" s="22">
        <v>7.5</v>
      </c>
      <c r="T58" s="43">
        <v>5</v>
      </c>
      <c r="U58" s="15">
        <f t="shared" si="0"/>
        <v>3.625</v>
      </c>
      <c r="V58" s="15">
        <f t="shared" si="0"/>
        <v>4.0999999999999996</v>
      </c>
      <c r="W58" s="15">
        <f t="shared" si="0"/>
        <v>4.0999999999999996</v>
      </c>
      <c r="X58" s="44">
        <f t="shared" si="1"/>
        <v>4.666666666666667</v>
      </c>
    </row>
    <row r="59" spans="1:25" ht="11.45" customHeight="1" x14ac:dyDescent="0.2">
      <c r="A59" s="5" t="s">
        <v>332</v>
      </c>
      <c r="B59" s="5" t="s">
        <v>329</v>
      </c>
      <c r="C59" s="1" t="s">
        <v>227</v>
      </c>
      <c r="D59" s="6">
        <v>39.114984999999997</v>
      </c>
      <c r="E59" s="6">
        <v>-77.571546999999995</v>
      </c>
      <c r="F59" s="15"/>
      <c r="G59" s="15"/>
      <c r="H59" s="15"/>
      <c r="I59" s="15"/>
      <c r="J59" s="15"/>
      <c r="K59" s="15"/>
      <c r="L59" s="15"/>
      <c r="M59" s="15"/>
      <c r="N59" s="15"/>
      <c r="O59" s="15"/>
      <c r="P59" s="15"/>
      <c r="Q59" s="22">
        <v>7</v>
      </c>
      <c r="R59" s="22">
        <v>11</v>
      </c>
      <c r="S59" s="22">
        <v>8</v>
      </c>
      <c r="T59" s="43"/>
      <c r="U59" s="14"/>
      <c r="V59" s="15">
        <f t="shared" si="0"/>
        <v>7</v>
      </c>
      <c r="W59" s="15">
        <f t="shared" si="0"/>
        <v>9</v>
      </c>
      <c r="X59" s="44">
        <f t="shared" si="1"/>
        <v>8.6666666666666661</v>
      </c>
      <c r="Y59" s="1" t="s">
        <v>334</v>
      </c>
    </row>
    <row r="60" spans="1:25" ht="11.45" customHeight="1" x14ac:dyDescent="0.2">
      <c r="A60" s="5" t="s">
        <v>332</v>
      </c>
      <c r="B60" s="5" t="s">
        <v>328</v>
      </c>
      <c r="D60" s="6">
        <v>39.196197570000002</v>
      </c>
      <c r="E60" s="6">
        <v>-77.747030800000005</v>
      </c>
      <c r="F60" s="15"/>
      <c r="G60" s="15"/>
      <c r="H60" s="15"/>
      <c r="I60" s="15"/>
      <c r="J60" s="15"/>
      <c r="K60" s="15"/>
      <c r="L60" s="15"/>
      <c r="M60" s="15"/>
      <c r="N60" s="15"/>
      <c r="O60" s="15"/>
      <c r="P60" s="15"/>
      <c r="Q60" s="22">
        <v>9</v>
      </c>
      <c r="R60" s="22">
        <v>10</v>
      </c>
      <c r="S60" s="22"/>
      <c r="T60" s="43"/>
      <c r="U60" s="14"/>
      <c r="V60" s="15">
        <f t="shared" si="0"/>
        <v>9</v>
      </c>
      <c r="W60" s="15">
        <f t="shared" si="0"/>
        <v>9.5</v>
      </c>
      <c r="X60" s="44">
        <f t="shared" si="1"/>
        <v>9.5</v>
      </c>
      <c r="Y60" s="1" t="s">
        <v>334</v>
      </c>
    </row>
    <row r="61" spans="1:25" ht="11.45" customHeight="1" x14ac:dyDescent="0.2">
      <c r="A61" s="5" t="s">
        <v>332</v>
      </c>
      <c r="B61" s="5" t="s">
        <v>325</v>
      </c>
      <c r="D61" s="6">
        <v>38.924759999999999</v>
      </c>
      <c r="E61" s="6">
        <v>-77.406595999999993</v>
      </c>
      <c r="F61" s="15"/>
      <c r="G61" s="15"/>
      <c r="H61" s="15"/>
      <c r="I61" s="15"/>
      <c r="J61" s="15"/>
      <c r="K61" s="15"/>
      <c r="L61" s="15"/>
      <c r="M61" s="15"/>
      <c r="N61" s="15"/>
      <c r="O61" s="15"/>
      <c r="P61" s="15"/>
      <c r="Q61" s="22">
        <v>4</v>
      </c>
      <c r="R61" s="22">
        <v>3.5</v>
      </c>
      <c r="S61" s="22"/>
      <c r="T61" s="43"/>
      <c r="U61" s="14"/>
      <c r="V61" s="15">
        <f t="shared" si="0"/>
        <v>4</v>
      </c>
      <c r="W61" s="15">
        <f t="shared" si="0"/>
        <v>3.75</v>
      </c>
      <c r="X61" s="44">
        <f t="shared" si="1"/>
        <v>3.75</v>
      </c>
      <c r="Y61" s="1" t="s">
        <v>334</v>
      </c>
    </row>
    <row r="62" spans="1:25" ht="11.45" customHeight="1" x14ac:dyDescent="0.2">
      <c r="A62" s="5" t="s">
        <v>332</v>
      </c>
      <c r="B62" s="5" t="s">
        <v>245</v>
      </c>
      <c r="D62" s="6">
        <v>39.05071512</v>
      </c>
      <c r="E62" s="6">
        <v>-77.397382809940495</v>
      </c>
      <c r="F62" s="15"/>
      <c r="G62" s="15"/>
      <c r="H62" s="15"/>
      <c r="I62" s="15"/>
      <c r="J62" s="15"/>
      <c r="K62" s="15"/>
      <c r="L62" s="15"/>
      <c r="M62" s="15"/>
      <c r="N62" s="15"/>
      <c r="O62" s="15"/>
      <c r="P62" s="15"/>
      <c r="Q62" s="22">
        <v>5</v>
      </c>
      <c r="R62" s="22"/>
      <c r="S62" s="22"/>
      <c r="T62" s="43"/>
      <c r="U62" s="14"/>
      <c r="V62" s="15">
        <f t="shared" si="0"/>
        <v>5</v>
      </c>
      <c r="W62" s="15">
        <f t="shared" si="0"/>
        <v>5</v>
      </c>
      <c r="X62" s="44">
        <f t="shared" si="1"/>
        <v>5</v>
      </c>
      <c r="Y62" s="1" t="s">
        <v>334</v>
      </c>
    </row>
    <row r="63" spans="1:25" ht="11.45" customHeight="1" x14ac:dyDescent="0.2">
      <c r="A63" s="5" t="s">
        <v>332</v>
      </c>
      <c r="B63" s="5" t="s">
        <v>326</v>
      </c>
      <c r="D63" s="6">
        <v>38.751080000000002</v>
      </c>
      <c r="E63" s="6">
        <v>-77.558959999999999</v>
      </c>
      <c r="F63" s="15"/>
      <c r="G63" s="15"/>
      <c r="H63" s="15"/>
      <c r="I63" s="15"/>
      <c r="J63" s="15"/>
      <c r="K63" s="15"/>
      <c r="L63" s="15"/>
      <c r="M63" s="15"/>
      <c r="N63" s="15"/>
      <c r="O63" s="15"/>
      <c r="P63" s="15"/>
      <c r="Q63" s="22">
        <v>5</v>
      </c>
      <c r="R63" s="22"/>
      <c r="S63" s="22"/>
      <c r="T63" s="43"/>
      <c r="U63" s="14"/>
      <c r="V63" s="15">
        <f t="shared" si="0"/>
        <v>5</v>
      </c>
      <c r="W63" s="15">
        <f t="shared" si="0"/>
        <v>5</v>
      </c>
      <c r="X63" s="44">
        <f t="shared" si="1"/>
        <v>5</v>
      </c>
      <c r="Y63" s="1" t="s">
        <v>334</v>
      </c>
    </row>
    <row r="64" spans="1:25" ht="11.45" customHeight="1" x14ac:dyDescent="0.2">
      <c r="A64" s="5" t="s">
        <v>332</v>
      </c>
      <c r="B64" s="5" t="s">
        <v>327</v>
      </c>
      <c r="D64" s="6">
        <v>39.130600000000001</v>
      </c>
      <c r="E64" s="6">
        <v>-77.559100000000001</v>
      </c>
      <c r="F64" s="15"/>
      <c r="G64" s="15"/>
      <c r="H64" s="15"/>
      <c r="I64" s="15"/>
      <c r="J64" s="15"/>
      <c r="K64" s="15"/>
      <c r="L64" s="15"/>
      <c r="M64" s="15"/>
      <c r="N64" s="15"/>
      <c r="O64" s="15"/>
      <c r="P64" s="15"/>
      <c r="Q64" s="22">
        <v>11</v>
      </c>
      <c r="R64" s="22"/>
      <c r="S64" s="22"/>
      <c r="T64" s="43"/>
      <c r="U64" s="14"/>
      <c r="V64" s="15">
        <f t="shared" si="0"/>
        <v>11</v>
      </c>
      <c r="W64" s="15">
        <f t="shared" si="0"/>
        <v>11</v>
      </c>
      <c r="X64" s="44">
        <f t="shared" si="1"/>
        <v>11</v>
      </c>
      <c r="Y64" s="1" t="s">
        <v>334</v>
      </c>
    </row>
    <row r="65" spans="1:25" ht="11.45" customHeight="1" x14ac:dyDescent="0.2">
      <c r="A65" s="5" t="s">
        <v>337</v>
      </c>
      <c r="B65" s="1" t="s">
        <v>336</v>
      </c>
      <c r="D65" s="1">
        <v>38.9724</v>
      </c>
      <c r="E65" s="1">
        <v>-77.367699999999999</v>
      </c>
      <c r="F65" s="15"/>
      <c r="G65" s="15"/>
      <c r="H65" s="15"/>
      <c r="I65" s="15"/>
      <c r="J65" s="15"/>
      <c r="K65" s="15"/>
      <c r="L65" s="15"/>
      <c r="M65" s="15"/>
      <c r="N65" s="15"/>
      <c r="O65" s="15"/>
      <c r="P65" s="15"/>
      <c r="Q65" s="15"/>
      <c r="R65" s="22">
        <v>4</v>
      </c>
      <c r="S65" s="22"/>
      <c r="T65" s="43"/>
      <c r="U65" s="14"/>
      <c r="V65" s="15"/>
      <c r="W65" s="15">
        <f t="shared" ref="W65" si="2">AVERAGE(L65:R65)</f>
        <v>4</v>
      </c>
      <c r="X65" s="44">
        <f t="shared" si="1"/>
        <v>4</v>
      </c>
      <c r="Y65" s="1" t="s">
        <v>340</v>
      </c>
    </row>
    <row r="66" spans="1:25" ht="11.45" customHeight="1" x14ac:dyDescent="0.2">
      <c r="A66" s="5" t="s">
        <v>382</v>
      </c>
      <c r="B66" s="1" t="s">
        <v>345</v>
      </c>
      <c r="C66" s="1" t="s">
        <v>346</v>
      </c>
      <c r="D66" s="1">
        <v>39.102643</v>
      </c>
      <c r="E66" s="1">
        <v>-77.569197000000003</v>
      </c>
      <c r="F66" s="15"/>
      <c r="G66" s="15"/>
      <c r="H66" s="15"/>
      <c r="I66" s="15"/>
      <c r="J66" s="15"/>
      <c r="K66" s="15"/>
      <c r="L66" s="15"/>
      <c r="M66" s="15"/>
      <c r="N66" s="15"/>
      <c r="O66" s="15"/>
      <c r="P66" s="15"/>
      <c r="Q66" s="15"/>
      <c r="R66" s="15"/>
      <c r="S66" s="22">
        <v>9</v>
      </c>
      <c r="T66" s="43"/>
      <c r="U66" s="14"/>
      <c r="V66" s="14"/>
      <c r="W66" s="14"/>
      <c r="X66" s="44">
        <f t="shared" si="1"/>
        <v>9</v>
      </c>
      <c r="Y66" s="1" t="s">
        <v>384</v>
      </c>
    </row>
    <row r="67" spans="1:25" ht="11.45" customHeight="1" x14ac:dyDescent="0.2">
      <c r="A67" s="5" t="s">
        <v>382</v>
      </c>
      <c r="B67" s="1" t="s">
        <v>347</v>
      </c>
      <c r="C67" s="1" t="s">
        <v>348</v>
      </c>
      <c r="D67" s="1">
        <v>39.101565000000001</v>
      </c>
      <c r="E67" s="1">
        <v>-77.580112</v>
      </c>
      <c r="F67" s="15"/>
      <c r="G67" s="15"/>
      <c r="H67" s="15"/>
      <c r="I67" s="15"/>
      <c r="J67" s="15"/>
      <c r="K67" s="15"/>
      <c r="L67" s="15"/>
      <c r="M67" s="15"/>
      <c r="N67" s="15"/>
      <c r="O67" s="15"/>
      <c r="P67" s="15"/>
      <c r="Q67" s="15"/>
      <c r="R67" s="15"/>
      <c r="S67" s="22">
        <v>8</v>
      </c>
      <c r="T67" s="43"/>
      <c r="U67" s="14"/>
      <c r="V67" s="14"/>
      <c r="W67" s="14"/>
      <c r="X67" s="44">
        <f t="shared" si="1"/>
        <v>8</v>
      </c>
      <c r="Y67" s="1" t="s">
        <v>384</v>
      </c>
    </row>
    <row r="68" spans="1:25" ht="11.45" customHeight="1" x14ac:dyDescent="0.2">
      <c r="A68" s="5" t="s">
        <v>382</v>
      </c>
      <c r="B68" s="1" t="s">
        <v>349</v>
      </c>
      <c r="C68" s="1" t="s">
        <v>350</v>
      </c>
      <c r="D68" s="1">
        <v>39.212166000000003</v>
      </c>
      <c r="E68" s="1">
        <v>-77.535978999999998</v>
      </c>
      <c r="F68" s="15"/>
      <c r="G68" s="15"/>
      <c r="H68" s="15"/>
      <c r="I68" s="15"/>
      <c r="J68" s="15"/>
      <c r="K68" s="15"/>
      <c r="L68" s="15"/>
      <c r="M68" s="15"/>
      <c r="N68" s="15"/>
      <c r="O68" s="15"/>
      <c r="P68" s="15"/>
      <c r="Q68" s="15"/>
      <c r="R68" s="15"/>
      <c r="S68" s="22">
        <v>5</v>
      </c>
      <c r="T68" s="43"/>
      <c r="U68" s="14"/>
      <c r="V68" s="14"/>
      <c r="W68" s="14"/>
      <c r="X68" s="44">
        <f t="shared" ref="X68:X86" si="3">AVERAGE(M68:S68)</f>
        <v>5</v>
      </c>
      <c r="Y68" s="1" t="s">
        <v>384</v>
      </c>
    </row>
    <row r="69" spans="1:25" ht="11.45" customHeight="1" x14ac:dyDescent="0.2">
      <c r="A69" s="5" t="s">
        <v>382</v>
      </c>
      <c r="B69" s="1" t="s">
        <v>351</v>
      </c>
      <c r="C69" s="1" t="s">
        <v>352</v>
      </c>
      <c r="D69" s="1">
        <v>39.215550999999998</v>
      </c>
      <c r="E69" s="1">
        <v>-77.536889000000002</v>
      </c>
      <c r="F69" s="15"/>
      <c r="G69" s="15"/>
      <c r="H69" s="15"/>
      <c r="I69" s="15"/>
      <c r="J69" s="15"/>
      <c r="K69" s="15"/>
      <c r="L69" s="15"/>
      <c r="M69" s="15"/>
      <c r="N69" s="15"/>
      <c r="O69" s="15"/>
      <c r="P69" s="15"/>
      <c r="Q69" s="15"/>
      <c r="R69" s="15"/>
      <c r="S69" s="22">
        <v>10</v>
      </c>
      <c r="T69" s="43"/>
      <c r="U69" s="14"/>
      <c r="V69" s="14"/>
      <c r="W69" s="14"/>
      <c r="X69" s="44">
        <f t="shared" si="3"/>
        <v>10</v>
      </c>
      <c r="Y69" s="1" t="s">
        <v>384</v>
      </c>
    </row>
    <row r="70" spans="1:25" ht="11.45" customHeight="1" x14ac:dyDescent="0.2">
      <c r="A70" s="5" t="s">
        <v>382</v>
      </c>
      <c r="B70" s="1" t="s">
        <v>353</v>
      </c>
      <c r="C70" s="1" t="s">
        <v>354</v>
      </c>
      <c r="D70" s="1">
        <v>39.134526999999999</v>
      </c>
      <c r="E70" s="1">
        <v>-77.763935000000004</v>
      </c>
      <c r="F70" s="15"/>
      <c r="G70" s="15"/>
      <c r="H70" s="15"/>
      <c r="I70" s="15"/>
      <c r="J70" s="15"/>
      <c r="K70" s="15"/>
      <c r="L70" s="15"/>
      <c r="M70" s="15"/>
      <c r="N70" s="15"/>
      <c r="O70" s="15"/>
      <c r="P70" s="15"/>
      <c r="Q70" s="15"/>
      <c r="R70" s="15"/>
      <c r="S70" s="22">
        <v>9</v>
      </c>
      <c r="T70" s="43"/>
      <c r="U70" s="14"/>
      <c r="V70" s="14"/>
      <c r="W70" s="14"/>
      <c r="X70" s="44">
        <f t="shared" si="3"/>
        <v>9</v>
      </c>
      <c r="Y70" s="1" t="s">
        <v>384</v>
      </c>
    </row>
    <row r="71" spans="1:25" ht="11.45" customHeight="1" x14ac:dyDescent="0.2">
      <c r="A71" s="5" t="s">
        <v>382</v>
      </c>
      <c r="B71" s="1" t="s">
        <v>355</v>
      </c>
      <c r="C71" s="1" t="s">
        <v>356</v>
      </c>
      <c r="D71" s="1">
        <v>39.186230999999999</v>
      </c>
      <c r="E71" s="1">
        <v>-77.617712999999995</v>
      </c>
      <c r="F71" s="15"/>
      <c r="G71" s="15"/>
      <c r="H71" s="15"/>
      <c r="I71" s="15"/>
      <c r="J71" s="15"/>
      <c r="K71" s="15"/>
      <c r="L71" s="15"/>
      <c r="M71" s="15"/>
      <c r="N71" s="15"/>
      <c r="O71" s="15"/>
      <c r="P71" s="15"/>
      <c r="Q71" s="15"/>
      <c r="R71" s="15"/>
      <c r="S71" s="22">
        <v>8</v>
      </c>
      <c r="T71" s="43"/>
      <c r="U71" s="14"/>
      <c r="V71" s="14"/>
      <c r="W71" s="14"/>
      <c r="X71" s="44">
        <f t="shared" si="3"/>
        <v>8</v>
      </c>
      <c r="Y71" s="1" t="s">
        <v>384</v>
      </c>
    </row>
    <row r="72" spans="1:25" ht="11.45" customHeight="1" x14ac:dyDescent="0.2">
      <c r="A72" s="5" t="s">
        <v>382</v>
      </c>
      <c r="B72" s="1" t="s">
        <v>357</v>
      </c>
      <c r="C72" s="1" t="s">
        <v>358</v>
      </c>
      <c r="D72" s="1">
        <v>38.996436388888888</v>
      </c>
      <c r="E72" s="1">
        <v>-77.88339805555556</v>
      </c>
      <c r="F72" s="15"/>
      <c r="G72" s="15"/>
      <c r="H72" s="15"/>
      <c r="I72" s="15"/>
      <c r="J72" s="15"/>
      <c r="K72" s="15"/>
      <c r="L72" s="15"/>
      <c r="M72" s="15"/>
      <c r="N72" s="15"/>
      <c r="O72" s="15"/>
      <c r="P72" s="15"/>
      <c r="Q72" s="15"/>
      <c r="R72" s="15"/>
      <c r="S72" s="22">
        <v>12</v>
      </c>
      <c r="T72" s="43"/>
      <c r="U72" s="14"/>
      <c r="V72" s="14"/>
      <c r="W72" s="14"/>
      <c r="X72" s="44">
        <f t="shared" si="3"/>
        <v>12</v>
      </c>
      <c r="Y72" s="1" t="s">
        <v>384</v>
      </c>
    </row>
    <row r="73" spans="1:25" ht="11.45" customHeight="1" x14ac:dyDescent="0.2">
      <c r="A73" s="5" t="s">
        <v>382</v>
      </c>
      <c r="B73" s="1" t="s">
        <v>359</v>
      </c>
      <c r="C73" s="1" t="s">
        <v>360</v>
      </c>
      <c r="D73" s="1">
        <v>38.994819999999997</v>
      </c>
      <c r="E73" s="1">
        <v>-77.751080999999999</v>
      </c>
      <c r="F73" s="15"/>
      <c r="G73" s="15"/>
      <c r="H73" s="15"/>
      <c r="I73" s="15"/>
      <c r="J73" s="15"/>
      <c r="K73" s="15"/>
      <c r="L73" s="15"/>
      <c r="M73" s="15"/>
      <c r="N73" s="15"/>
      <c r="O73" s="15"/>
      <c r="P73" s="15"/>
      <c r="Q73" s="15"/>
      <c r="R73" s="15"/>
      <c r="S73" s="22">
        <v>9</v>
      </c>
      <c r="T73" s="43"/>
      <c r="U73" s="14"/>
      <c r="V73" s="14"/>
      <c r="W73" s="14"/>
      <c r="X73" s="44">
        <f t="shared" si="3"/>
        <v>9</v>
      </c>
      <c r="Y73" s="1" t="s">
        <v>384</v>
      </c>
    </row>
    <row r="74" spans="1:25" ht="11.45" customHeight="1" x14ac:dyDescent="0.2">
      <c r="A74" s="5" t="s">
        <v>382</v>
      </c>
      <c r="B74" s="1" t="s">
        <v>361</v>
      </c>
      <c r="C74" s="1" t="s">
        <v>248</v>
      </c>
      <c r="D74" s="1">
        <v>39.196197570000002</v>
      </c>
      <c r="E74" s="1">
        <v>-77.747030800000005</v>
      </c>
      <c r="F74" s="15"/>
      <c r="G74" s="15"/>
      <c r="H74" s="15"/>
      <c r="I74" s="15"/>
      <c r="J74" s="15"/>
      <c r="K74" s="15"/>
      <c r="L74" s="15"/>
      <c r="M74" s="15"/>
      <c r="N74" s="15"/>
      <c r="O74" s="15"/>
      <c r="P74" s="15"/>
      <c r="Q74" s="15"/>
      <c r="R74" s="15"/>
      <c r="S74" s="22">
        <v>11.5</v>
      </c>
      <c r="T74" s="43"/>
      <c r="U74" s="14"/>
      <c r="V74" s="14"/>
      <c r="W74" s="14"/>
      <c r="X74" s="44">
        <f t="shared" si="3"/>
        <v>11.5</v>
      </c>
      <c r="Y74" s="1" t="s">
        <v>384</v>
      </c>
    </row>
    <row r="75" spans="1:25" ht="11.45" customHeight="1" x14ac:dyDescent="0.2">
      <c r="A75" s="5" t="s">
        <v>382</v>
      </c>
      <c r="B75" s="1" t="s">
        <v>362</v>
      </c>
      <c r="C75" s="1" t="s">
        <v>363</v>
      </c>
      <c r="D75" s="1">
        <v>39.193939</v>
      </c>
      <c r="E75" s="1">
        <v>-77.667640000000006</v>
      </c>
      <c r="F75" s="15"/>
      <c r="G75" s="15"/>
      <c r="H75" s="15"/>
      <c r="I75" s="15"/>
      <c r="J75" s="15"/>
      <c r="K75" s="15"/>
      <c r="L75" s="15"/>
      <c r="M75" s="15"/>
      <c r="N75" s="15"/>
      <c r="O75" s="15"/>
      <c r="P75" s="15"/>
      <c r="Q75" s="15"/>
      <c r="R75" s="15"/>
      <c r="S75" s="22">
        <v>11</v>
      </c>
      <c r="T75" s="43"/>
      <c r="U75" s="14"/>
      <c r="V75" s="14"/>
      <c r="W75" s="14"/>
      <c r="X75" s="44">
        <f t="shared" si="3"/>
        <v>11</v>
      </c>
      <c r="Y75" s="1" t="s">
        <v>384</v>
      </c>
    </row>
    <row r="76" spans="1:25" ht="11.45" customHeight="1" x14ac:dyDescent="0.2">
      <c r="A76" s="5" t="s">
        <v>382</v>
      </c>
      <c r="B76" s="1" t="s">
        <v>364</v>
      </c>
      <c r="C76" s="1" t="s">
        <v>365</v>
      </c>
      <c r="D76" s="1">
        <v>39.179282100000002</v>
      </c>
      <c r="E76" s="1">
        <v>-77.681607</v>
      </c>
      <c r="F76" s="15"/>
      <c r="G76" s="15"/>
      <c r="H76" s="15"/>
      <c r="I76" s="15"/>
      <c r="J76" s="15"/>
      <c r="K76" s="15"/>
      <c r="L76" s="15"/>
      <c r="M76" s="15"/>
      <c r="N76" s="15"/>
      <c r="O76" s="15"/>
      <c r="P76" s="15"/>
      <c r="Q76" s="15"/>
      <c r="R76" s="15"/>
      <c r="S76" s="22">
        <v>10</v>
      </c>
      <c r="T76" s="43"/>
      <c r="U76" s="14"/>
      <c r="V76" s="14"/>
      <c r="W76" s="14"/>
      <c r="X76" s="44">
        <f t="shared" si="3"/>
        <v>10</v>
      </c>
      <c r="Y76" s="1" t="s">
        <v>384</v>
      </c>
    </row>
    <row r="77" spans="1:25" ht="11.45" customHeight="1" x14ac:dyDescent="0.2">
      <c r="A77" s="5" t="s">
        <v>382</v>
      </c>
      <c r="B77" s="1" t="s">
        <v>366</v>
      </c>
      <c r="C77" s="1" t="s">
        <v>367</v>
      </c>
      <c r="D77" s="1">
        <v>38.975999999999999</v>
      </c>
      <c r="E77" s="1">
        <v>-77.651138888888894</v>
      </c>
      <c r="F77" s="15"/>
      <c r="G77" s="15"/>
      <c r="H77" s="15"/>
      <c r="I77" s="15"/>
      <c r="J77" s="15"/>
      <c r="K77" s="15"/>
      <c r="L77" s="15"/>
      <c r="M77" s="15"/>
      <c r="N77" s="15"/>
      <c r="O77" s="15"/>
      <c r="P77" s="15"/>
      <c r="Q77" s="15"/>
      <c r="R77" s="15"/>
      <c r="S77" s="22">
        <v>8</v>
      </c>
      <c r="T77" s="43"/>
      <c r="U77" s="14"/>
      <c r="V77" s="14"/>
      <c r="W77" s="14"/>
      <c r="X77" s="44">
        <f t="shared" si="3"/>
        <v>8</v>
      </c>
      <c r="Y77" s="1" t="s">
        <v>384</v>
      </c>
    </row>
    <row r="78" spans="1:25" ht="11.45" customHeight="1" x14ac:dyDescent="0.2">
      <c r="A78" s="5" t="s">
        <v>382</v>
      </c>
      <c r="B78" s="1" t="s">
        <v>368</v>
      </c>
      <c r="C78" s="1" t="s">
        <v>369</v>
      </c>
      <c r="D78" s="1">
        <v>39.177863000000002</v>
      </c>
      <c r="E78" s="1">
        <v>-77.530458999999993</v>
      </c>
      <c r="F78" s="15"/>
      <c r="G78" s="15"/>
      <c r="H78" s="15"/>
      <c r="I78" s="15"/>
      <c r="J78" s="15"/>
      <c r="K78" s="15"/>
      <c r="L78" s="15"/>
      <c r="M78" s="15"/>
      <c r="N78" s="15"/>
      <c r="O78" s="15"/>
      <c r="P78" s="15"/>
      <c r="Q78" s="15"/>
      <c r="R78" s="15"/>
      <c r="S78" s="22">
        <v>11</v>
      </c>
      <c r="T78" s="43"/>
      <c r="U78" s="14"/>
      <c r="V78" s="14"/>
      <c r="W78" s="14"/>
      <c r="X78" s="44">
        <f t="shared" si="3"/>
        <v>11</v>
      </c>
      <c r="Y78" s="1" t="s">
        <v>384</v>
      </c>
    </row>
    <row r="79" spans="1:25" ht="11.45" customHeight="1" x14ac:dyDescent="0.2">
      <c r="A79" s="5" t="s">
        <v>382</v>
      </c>
      <c r="B79" s="1" t="s">
        <v>370</v>
      </c>
      <c r="C79" s="3" t="s">
        <v>385</v>
      </c>
      <c r="D79" s="1">
        <v>38.924759999999999</v>
      </c>
      <c r="E79" s="1">
        <v>-77.406595999999993</v>
      </c>
      <c r="F79" s="15"/>
      <c r="G79" s="15"/>
      <c r="H79" s="15"/>
      <c r="I79" s="15"/>
      <c r="J79" s="15"/>
      <c r="K79" s="15"/>
      <c r="L79" s="15"/>
      <c r="M79" s="15"/>
      <c r="N79" s="15"/>
      <c r="O79" s="15"/>
      <c r="P79" s="15"/>
      <c r="Q79" s="15"/>
      <c r="R79" s="15"/>
      <c r="S79" s="22">
        <v>3.5</v>
      </c>
      <c r="T79" s="43"/>
      <c r="U79" s="14"/>
      <c r="V79" s="14"/>
      <c r="W79" s="14"/>
      <c r="X79" s="44">
        <f t="shared" si="3"/>
        <v>3.5</v>
      </c>
      <c r="Y79" s="1" t="s">
        <v>384</v>
      </c>
    </row>
    <row r="80" spans="1:25" ht="11.45" customHeight="1" x14ac:dyDescent="0.2">
      <c r="A80" s="5" t="s">
        <v>382</v>
      </c>
      <c r="B80" s="1" t="s">
        <v>371</v>
      </c>
      <c r="D80" s="1">
        <v>39.05071512</v>
      </c>
      <c r="E80" s="1">
        <v>-77.397382809940495</v>
      </c>
      <c r="F80" s="15"/>
      <c r="G80" s="15"/>
      <c r="H80" s="15"/>
      <c r="I80" s="15"/>
      <c r="J80" s="15"/>
      <c r="K80" s="15"/>
      <c r="L80" s="15"/>
      <c r="M80" s="15"/>
      <c r="N80" s="15"/>
      <c r="O80" s="15"/>
      <c r="P80" s="15"/>
      <c r="Q80" s="15"/>
      <c r="R80" s="15"/>
      <c r="S80" s="22">
        <v>4</v>
      </c>
      <c r="T80" s="43"/>
      <c r="U80" s="14"/>
      <c r="V80" s="14"/>
      <c r="W80" s="14"/>
      <c r="X80" s="44">
        <f t="shared" si="3"/>
        <v>4</v>
      </c>
      <c r="Y80" s="1" t="s">
        <v>384</v>
      </c>
    </row>
    <row r="81" spans="1:25" ht="11.45" customHeight="1" x14ac:dyDescent="0.2">
      <c r="A81" s="5" t="s">
        <v>382</v>
      </c>
      <c r="B81" s="1" t="s">
        <v>372</v>
      </c>
      <c r="C81" s="1" t="s">
        <v>373</v>
      </c>
      <c r="D81" s="1">
        <v>39.091189</v>
      </c>
      <c r="E81" s="1">
        <v>-77.502038999999996</v>
      </c>
      <c r="F81" s="15"/>
      <c r="G81" s="15"/>
      <c r="H81" s="15"/>
      <c r="I81" s="15"/>
      <c r="J81" s="15"/>
      <c r="K81" s="15"/>
      <c r="L81" s="15"/>
      <c r="M81" s="15"/>
      <c r="N81" s="15"/>
      <c r="O81" s="15"/>
      <c r="P81" s="15"/>
      <c r="Q81" s="15"/>
      <c r="R81" s="15"/>
      <c r="S81" s="22">
        <v>8</v>
      </c>
      <c r="T81" s="43"/>
      <c r="U81" s="14"/>
      <c r="V81" s="14"/>
      <c r="W81" s="14"/>
      <c r="X81" s="44">
        <f t="shared" si="3"/>
        <v>8</v>
      </c>
      <c r="Y81" s="1" t="s">
        <v>384</v>
      </c>
    </row>
    <row r="82" spans="1:25" ht="11.45" customHeight="1" x14ac:dyDescent="0.2">
      <c r="A82" s="5" t="s">
        <v>382</v>
      </c>
      <c r="B82" s="1" t="s">
        <v>374</v>
      </c>
      <c r="D82" s="1">
        <v>38.82114</v>
      </c>
      <c r="E82" s="1">
        <v>-77.465450000000004</v>
      </c>
      <c r="F82" s="15"/>
      <c r="G82" s="15"/>
      <c r="H82" s="15"/>
      <c r="I82" s="15"/>
      <c r="J82" s="15"/>
      <c r="K82" s="15"/>
      <c r="L82" s="15"/>
      <c r="M82" s="15"/>
      <c r="N82" s="15"/>
      <c r="O82" s="15"/>
      <c r="P82" s="15"/>
      <c r="Q82" s="15"/>
      <c r="R82" s="15"/>
      <c r="S82" s="22">
        <v>7.5</v>
      </c>
      <c r="T82" s="43"/>
      <c r="U82" s="14"/>
      <c r="V82" s="14"/>
      <c r="W82" s="14"/>
      <c r="X82" s="44">
        <f t="shared" si="3"/>
        <v>7.5</v>
      </c>
      <c r="Y82" s="1" t="s">
        <v>384</v>
      </c>
    </row>
    <row r="83" spans="1:25" ht="11.45" customHeight="1" x14ac:dyDescent="0.2">
      <c r="A83" s="5" t="s">
        <v>382</v>
      </c>
      <c r="B83" s="1" t="s">
        <v>375</v>
      </c>
      <c r="C83" s="1" t="s">
        <v>376</v>
      </c>
      <c r="D83" s="1">
        <v>38.9956934</v>
      </c>
      <c r="E83" s="1">
        <v>-77.751408600000005</v>
      </c>
      <c r="F83" s="15"/>
      <c r="G83" s="15"/>
      <c r="H83" s="15"/>
      <c r="I83" s="15"/>
      <c r="J83" s="15"/>
      <c r="K83" s="15"/>
      <c r="L83" s="15"/>
      <c r="M83" s="15"/>
      <c r="N83" s="15"/>
      <c r="O83" s="15"/>
      <c r="P83" s="15"/>
      <c r="Q83" s="15"/>
      <c r="R83" s="15"/>
      <c r="S83" s="22">
        <v>9</v>
      </c>
      <c r="T83" s="43"/>
      <c r="U83" s="14"/>
      <c r="V83" s="14"/>
      <c r="W83" s="14"/>
      <c r="X83" s="44">
        <f t="shared" si="3"/>
        <v>9</v>
      </c>
      <c r="Y83" s="1" t="s">
        <v>384</v>
      </c>
    </row>
    <row r="84" spans="1:25" ht="11.45" customHeight="1" x14ac:dyDescent="0.2">
      <c r="A84" s="5" t="s">
        <v>382</v>
      </c>
      <c r="B84" s="1" t="s">
        <v>377</v>
      </c>
      <c r="D84" s="1">
        <v>39.011413259999998</v>
      </c>
      <c r="E84" s="1">
        <v>-77.578687000000002</v>
      </c>
      <c r="F84" s="15"/>
      <c r="G84" s="15"/>
      <c r="H84" s="15"/>
      <c r="I84" s="15"/>
      <c r="J84" s="15"/>
      <c r="K84" s="15"/>
      <c r="L84" s="15"/>
      <c r="M84" s="15"/>
      <c r="N84" s="15"/>
      <c r="O84" s="15"/>
      <c r="P84" s="15"/>
      <c r="Q84" s="15"/>
      <c r="R84" s="15"/>
      <c r="S84" s="22">
        <v>6.5</v>
      </c>
      <c r="T84" s="43"/>
      <c r="U84" s="14"/>
      <c r="V84" s="14"/>
      <c r="W84" s="14"/>
      <c r="X84" s="44">
        <f t="shared" si="3"/>
        <v>6.5</v>
      </c>
      <c r="Y84" s="1" t="s">
        <v>384</v>
      </c>
    </row>
    <row r="85" spans="1:25" ht="11.45" customHeight="1" x14ac:dyDescent="0.2">
      <c r="A85" s="5" t="s">
        <v>382</v>
      </c>
      <c r="B85" s="1" t="s">
        <v>378</v>
      </c>
      <c r="C85" s="1" t="s">
        <v>379</v>
      </c>
      <c r="D85" s="1">
        <v>38.965071999999999</v>
      </c>
      <c r="E85" s="1">
        <v>-77.563944000000006</v>
      </c>
      <c r="F85" s="15"/>
      <c r="G85" s="15"/>
      <c r="H85" s="15"/>
      <c r="I85" s="15"/>
      <c r="J85" s="15"/>
      <c r="K85" s="15"/>
      <c r="L85" s="15"/>
      <c r="M85" s="15"/>
      <c r="N85" s="15"/>
      <c r="O85" s="15"/>
      <c r="P85" s="15"/>
      <c r="Q85" s="15"/>
      <c r="R85" s="15"/>
      <c r="S85" s="22">
        <v>8</v>
      </c>
      <c r="T85" s="43"/>
      <c r="U85" s="14"/>
      <c r="V85" s="14"/>
      <c r="W85" s="14"/>
      <c r="X85" s="44">
        <f t="shared" si="3"/>
        <v>8</v>
      </c>
      <c r="Y85" s="1" t="s">
        <v>384</v>
      </c>
    </row>
    <row r="86" spans="1:25" ht="11.45" customHeight="1" thickBot="1" x14ac:dyDescent="0.25">
      <c r="A86" s="5" t="s">
        <v>382</v>
      </c>
      <c r="B86" s="1" t="s">
        <v>380</v>
      </c>
      <c r="C86" s="1" t="s">
        <v>381</v>
      </c>
      <c r="D86" s="1">
        <v>39.112709000000002</v>
      </c>
      <c r="E86" s="1">
        <v>77.598332999999997</v>
      </c>
      <c r="F86" s="15"/>
      <c r="G86" s="15"/>
      <c r="H86" s="15"/>
      <c r="I86" s="15"/>
      <c r="J86" s="15"/>
      <c r="K86" s="15"/>
      <c r="L86" s="15"/>
      <c r="M86" s="15"/>
      <c r="N86" s="15"/>
      <c r="O86" s="15"/>
      <c r="P86" s="15"/>
      <c r="Q86" s="15"/>
      <c r="R86" s="15"/>
      <c r="S86" s="22">
        <v>9</v>
      </c>
      <c r="T86" s="47"/>
      <c r="U86" s="48"/>
      <c r="V86" s="48"/>
      <c r="W86" s="48"/>
      <c r="X86" s="49">
        <f t="shared" si="3"/>
        <v>9</v>
      </c>
      <c r="Y86" s="1" t="s">
        <v>384</v>
      </c>
    </row>
    <row r="87" spans="1:25" ht="11.45" customHeight="1" x14ac:dyDescent="0.2">
      <c r="F87" s="5">
        <f>COUNTA(F2:F86)</f>
        <v>29</v>
      </c>
      <c r="G87" s="5">
        <f t="shared" ref="G87:S87" si="4">COUNTA(G2:G86)</f>
        <v>18</v>
      </c>
      <c r="H87" s="5">
        <f t="shared" si="4"/>
        <v>29</v>
      </c>
      <c r="I87" s="5">
        <f t="shared" si="4"/>
        <v>26</v>
      </c>
      <c r="J87" s="5">
        <f t="shared" si="4"/>
        <v>10</v>
      </c>
      <c r="K87" s="5">
        <f t="shared" si="4"/>
        <v>15</v>
      </c>
      <c r="L87" s="5">
        <f t="shared" si="4"/>
        <v>18</v>
      </c>
      <c r="M87" s="5">
        <f t="shared" si="4"/>
        <v>23</v>
      </c>
      <c r="N87" s="5">
        <f t="shared" si="4"/>
        <v>24</v>
      </c>
      <c r="O87" s="5">
        <f t="shared" si="4"/>
        <v>21</v>
      </c>
      <c r="P87" s="5">
        <f t="shared" si="4"/>
        <v>20</v>
      </c>
      <c r="Q87" s="5">
        <f t="shared" si="4"/>
        <v>25</v>
      </c>
      <c r="R87" s="5">
        <f t="shared" si="4"/>
        <v>10</v>
      </c>
      <c r="S87" s="5">
        <f t="shared" si="4"/>
        <v>39</v>
      </c>
      <c r="T87" s="33">
        <f>COUNTA(T2:T86)</f>
        <v>51</v>
      </c>
      <c r="U87" s="33">
        <f t="shared" ref="U87:X87" si="5">COUNTA(U2:U86)</f>
        <v>45</v>
      </c>
      <c r="V87" s="33">
        <f t="shared" si="5"/>
        <v>43</v>
      </c>
      <c r="W87" s="33">
        <f t="shared" si="5"/>
        <v>44</v>
      </c>
      <c r="X87" s="33">
        <f t="shared" si="5"/>
        <v>66</v>
      </c>
    </row>
    <row r="88" spans="1:25" ht="11.45" customHeight="1" thickBot="1" x14ac:dyDescent="0.25">
      <c r="F88" s="5"/>
      <c r="G88" s="5"/>
      <c r="H88" s="5"/>
      <c r="I88" s="5"/>
      <c r="J88" s="5"/>
      <c r="K88" s="5"/>
      <c r="L88" s="5"/>
      <c r="M88" s="5"/>
      <c r="N88" s="5"/>
      <c r="O88" s="5"/>
      <c r="P88" s="5"/>
    </row>
    <row r="89" spans="1:25" ht="11.45" customHeight="1" thickBot="1" x14ac:dyDescent="0.25">
      <c r="J89" s="37" t="s">
        <v>320</v>
      </c>
      <c r="K89" s="80">
        <f>SUM(K87:Q87)</f>
        <v>146</v>
      </c>
      <c r="L89" s="81"/>
      <c r="M89" s="81"/>
      <c r="N89" s="81"/>
      <c r="O89" s="81"/>
      <c r="P89" s="81"/>
      <c r="Q89" s="82"/>
    </row>
    <row r="90" spans="1:25" ht="11.45" customHeight="1" thickBot="1" x14ac:dyDescent="0.25">
      <c r="K90" s="37" t="s">
        <v>338</v>
      </c>
      <c r="L90" s="80">
        <f>SUM(L87:R87)</f>
        <v>141</v>
      </c>
      <c r="M90" s="81"/>
      <c r="N90" s="81"/>
      <c r="O90" s="81"/>
      <c r="P90" s="81"/>
      <c r="Q90" s="81"/>
      <c r="R90" s="82"/>
    </row>
    <row r="91" spans="1:25" ht="11.45" customHeight="1" thickBot="1" x14ac:dyDescent="0.25">
      <c r="L91" s="37" t="s">
        <v>341</v>
      </c>
      <c r="M91" s="80">
        <f>SUM(M87:S87)</f>
        <v>162</v>
      </c>
      <c r="N91" s="81"/>
      <c r="O91" s="81"/>
      <c r="P91" s="81"/>
      <c r="Q91" s="81"/>
      <c r="R91" s="81"/>
      <c r="S91" s="82"/>
    </row>
  </sheetData>
  <mergeCells count="3">
    <mergeCell ref="K89:Q89"/>
    <mergeCell ref="L90:R90"/>
    <mergeCell ref="M91:S91"/>
  </mergeCells>
  <conditionalFormatting sqref="F2:P58 T2:U58">
    <cfRule type="expression" dxfId="54" priority="66">
      <formula>0</formula>
    </cfRule>
  </conditionalFormatting>
  <conditionalFormatting sqref="V11:V13">
    <cfRule type="expression" dxfId="53" priority="61">
      <formula>0</formula>
    </cfRule>
  </conditionalFormatting>
  <conditionalFormatting sqref="V58:V65">
    <cfRule type="expression" dxfId="52" priority="23">
      <formula>0</formula>
    </cfRule>
  </conditionalFormatting>
  <conditionalFormatting sqref="V16:W27">
    <cfRule type="expression" dxfId="51" priority="15">
      <formula>0</formula>
    </cfRule>
  </conditionalFormatting>
  <conditionalFormatting sqref="V32:W33">
    <cfRule type="expression" dxfId="50" priority="13">
      <formula>0</formula>
    </cfRule>
  </conditionalFormatting>
  <conditionalFormatting sqref="V35:W38">
    <cfRule type="expression" dxfId="49" priority="9">
      <formula>0</formula>
    </cfRule>
  </conditionalFormatting>
  <conditionalFormatting sqref="V40:W41">
    <cfRule type="expression" dxfId="48" priority="7">
      <formula>0</formula>
    </cfRule>
  </conditionalFormatting>
  <conditionalFormatting sqref="V44:W50">
    <cfRule type="expression" dxfId="47" priority="5">
      <formula>0</formula>
    </cfRule>
  </conditionalFormatting>
  <conditionalFormatting sqref="V52:W55">
    <cfRule type="expression" dxfId="46" priority="4">
      <formula>0</formula>
    </cfRule>
  </conditionalFormatting>
  <conditionalFormatting sqref="V6:X6">
    <cfRule type="expression" dxfId="45" priority="21">
      <formula>0</formula>
    </cfRule>
  </conditionalFormatting>
  <conditionalFormatting sqref="W12:W13">
    <cfRule type="expression" dxfId="44" priority="16">
      <formula>0</formula>
    </cfRule>
  </conditionalFormatting>
  <conditionalFormatting sqref="W58">
    <cfRule type="expression" dxfId="43" priority="3">
      <formula>0</formula>
    </cfRule>
  </conditionalFormatting>
  <conditionalFormatting sqref="W4:X4">
    <cfRule type="expression" dxfId="42" priority="22">
      <formula>0</formula>
    </cfRule>
  </conditionalFormatting>
  <conditionalFormatting sqref="W11:X11">
    <cfRule type="expression" dxfId="41" priority="17">
      <formula>0</formula>
    </cfRule>
  </conditionalFormatting>
  <conditionalFormatting sqref="W59:X65">
    <cfRule type="expression" dxfId="40" priority="2">
      <formula>0</formula>
    </cfRule>
  </conditionalFormatting>
  <conditionalFormatting sqref="X2:X7 V3:X3 X10 X12:X28 X30 X32:X41 X43:X50">
    <cfRule type="expression" dxfId="39" priority="65">
      <formula>0</formula>
    </cfRule>
  </conditionalFormatting>
  <conditionalFormatting sqref="X52:X86">
    <cfRule type="expression" dxfId="38" priority="1">
      <formula>0</formula>
    </cfRule>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156A-67DF-4B6C-A94D-2B87EEFAA4EB}">
  <dimension ref="A1:V70"/>
  <sheetViews>
    <sheetView workbookViewId="0">
      <selection activeCell="U4" sqref="U4"/>
    </sheetView>
  </sheetViews>
  <sheetFormatPr defaultColWidth="9.140625" defaultRowHeight="11.25" x14ac:dyDescent="0.2"/>
  <cols>
    <col min="1" max="1" width="7.140625" style="5" bestFit="1" customWidth="1"/>
    <col min="2" max="2" width="48.28515625" style="5" bestFit="1" customWidth="1"/>
    <col min="3" max="3" width="12.5703125" style="6" bestFit="1" customWidth="1"/>
    <col min="4" max="4" width="13.140625" style="6" bestFit="1" customWidth="1"/>
    <col min="5" max="12" width="12.5703125" style="7" hidden="1" customWidth="1"/>
    <col min="13" max="14" width="12.5703125" style="7" bestFit="1" customWidth="1"/>
    <col min="15" max="15" width="8.7109375" style="7" customWidth="1"/>
    <col min="16" max="16" width="10.42578125" style="1" bestFit="1" customWidth="1"/>
    <col min="17" max="17" width="10.42578125" style="1" customWidth="1"/>
    <col min="18" max="18" width="12.5703125" style="7" bestFit="1" customWidth="1"/>
    <col min="19" max="19" width="12.85546875" style="1" customWidth="1"/>
    <col min="20" max="21" width="11.140625" style="1" customWidth="1"/>
    <col min="22" max="16384" width="9.140625" style="1"/>
  </cols>
  <sheetData>
    <row r="1" spans="1:22" x14ac:dyDescent="0.2">
      <c r="A1" s="5" t="s">
        <v>251</v>
      </c>
      <c r="B1" s="5" t="s">
        <v>252</v>
      </c>
      <c r="C1" s="6" t="s">
        <v>253</v>
      </c>
      <c r="D1" s="6" t="s">
        <v>254</v>
      </c>
      <c r="E1" s="15" t="s">
        <v>255</v>
      </c>
      <c r="F1" s="15" t="s">
        <v>256</v>
      </c>
      <c r="G1" s="15" t="s">
        <v>257</v>
      </c>
      <c r="H1" s="15" t="s">
        <v>258</v>
      </c>
      <c r="I1" s="15" t="s">
        <v>259</v>
      </c>
      <c r="J1" s="15" t="s">
        <v>260</v>
      </c>
      <c r="K1" s="15" t="s">
        <v>261</v>
      </c>
      <c r="L1" s="15" t="s">
        <v>262</v>
      </c>
      <c r="M1" s="15" t="s">
        <v>263</v>
      </c>
      <c r="N1" s="15" t="s">
        <v>264</v>
      </c>
      <c r="O1" s="15" t="s">
        <v>265</v>
      </c>
      <c r="P1" s="21" t="s">
        <v>319</v>
      </c>
      <c r="Q1" s="21" t="s">
        <v>335</v>
      </c>
      <c r="R1" s="24" t="s">
        <v>266</v>
      </c>
      <c r="S1" s="27" t="s">
        <v>267</v>
      </c>
      <c r="T1" s="27" t="s">
        <v>320</v>
      </c>
      <c r="U1" s="27" t="s">
        <v>338</v>
      </c>
    </row>
    <row r="2" spans="1:22" x14ac:dyDescent="0.2">
      <c r="A2" s="5">
        <v>1</v>
      </c>
      <c r="B2" s="5" t="s">
        <v>268</v>
      </c>
      <c r="C2" s="6">
        <v>39.035556</v>
      </c>
      <c r="D2" s="6">
        <v>-77.488332999999997</v>
      </c>
      <c r="E2" s="15">
        <v>6</v>
      </c>
      <c r="F2" s="15">
        <v>7</v>
      </c>
      <c r="G2" s="15">
        <v>4</v>
      </c>
      <c r="H2" s="15">
        <v>6</v>
      </c>
      <c r="I2" s="15"/>
      <c r="J2" s="15"/>
      <c r="K2" s="15"/>
      <c r="L2" s="15"/>
      <c r="M2" s="15"/>
      <c r="N2" s="15"/>
      <c r="O2" s="15"/>
      <c r="P2" s="21"/>
      <c r="Q2" s="21"/>
      <c r="R2" s="25">
        <v>6</v>
      </c>
      <c r="S2" s="25"/>
      <c r="T2" s="28"/>
      <c r="U2" s="28"/>
    </row>
    <row r="3" spans="1:22" x14ac:dyDescent="0.2">
      <c r="A3" s="5">
        <v>2</v>
      </c>
      <c r="B3" s="5" t="s">
        <v>269</v>
      </c>
      <c r="C3" s="6">
        <v>39.024158</v>
      </c>
      <c r="D3" s="6">
        <v>-77.496875000000003</v>
      </c>
      <c r="E3" s="15"/>
      <c r="F3" s="15"/>
      <c r="G3" s="15"/>
      <c r="H3" s="15"/>
      <c r="I3" s="15"/>
      <c r="J3" s="15"/>
      <c r="K3" s="15"/>
      <c r="L3" s="15"/>
      <c r="M3" s="15">
        <v>7</v>
      </c>
      <c r="N3" s="15">
        <v>7</v>
      </c>
      <c r="O3" s="15">
        <v>9</v>
      </c>
      <c r="P3" s="21">
        <v>9</v>
      </c>
      <c r="Q3" s="21">
        <v>8</v>
      </c>
      <c r="R3" s="25">
        <v>7</v>
      </c>
      <c r="S3" s="25">
        <f t="shared" ref="S3:U64" si="0">AVERAGE(I3:O3)</f>
        <v>7.666666666666667</v>
      </c>
      <c r="T3" s="25">
        <f t="shared" si="0"/>
        <v>8</v>
      </c>
      <c r="U3" s="25">
        <f>AVERAGE(K3:Q3)</f>
        <v>8</v>
      </c>
    </row>
    <row r="4" spans="1:22" x14ac:dyDescent="0.2">
      <c r="A4" s="5">
        <v>3</v>
      </c>
      <c r="B4" s="5" t="s">
        <v>270</v>
      </c>
      <c r="C4" s="6">
        <v>38.855600000000003</v>
      </c>
      <c r="D4" s="6">
        <v>-77.429199999999994</v>
      </c>
      <c r="E4" s="15">
        <v>4</v>
      </c>
      <c r="F4" s="15">
        <v>4.75</v>
      </c>
      <c r="G4" s="15">
        <v>5.5</v>
      </c>
      <c r="H4" s="15">
        <v>5</v>
      </c>
      <c r="I4" s="15">
        <v>4</v>
      </c>
      <c r="J4" s="15"/>
      <c r="K4" s="15"/>
      <c r="L4" s="15"/>
      <c r="M4" s="15"/>
      <c r="N4" s="15"/>
      <c r="O4" s="15"/>
      <c r="P4" s="21"/>
      <c r="Q4" s="21">
        <v>6</v>
      </c>
      <c r="R4" s="25">
        <v>4.5</v>
      </c>
      <c r="S4" s="25">
        <f t="shared" si="0"/>
        <v>4</v>
      </c>
      <c r="T4" s="34"/>
      <c r="U4" s="25">
        <f>AVERAGE(K4:Q4)</f>
        <v>6</v>
      </c>
      <c r="V4" s="1" t="s">
        <v>333</v>
      </c>
    </row>
    <row r="5" spans="1:22" x14ac:dyDescent="0.2">
      <c r="A5" s="5">
        <v>4</v>
      </c>
      <c r="B5" s="5" t="s">
        <v>271</v>
      </c>
      <c r="C5" s="6">
        <v>39.144167000000003</v>
      </c>
      <c r="D5" s="6">
        <v>-77.536389</v>
      </c>
      <c r="E5" s="15"/>
      <c r="F5" s="15"/>
      <c r="G5" s="15">
        <v>3</v>
      </c>
      <c r="H5" s="15">
        <v>5</v>
      </c>
      <c r="I5" s="15"/>
      <c r="J5" s="15"/>
      <c r="K5" s="15"/>
      <c r="L5" s="15"/>
      <c r="M5" s="15"/>
      <c r="N5" s="15"/>
      <c r="O5" s="15"/>
      <c r="P5" s="21"/>
      <c r="Q5" s="21"/>
      <c r="R5" s="25">
        <v>5</v>
      </c>
      <c r="S5" s="25"/>
      <c r="T5" s="28"/>
      <c r="U5" s="28"/>
    </row>
    <row r="6" spans="1:22" x14ac:dyDescent="0.2">
      <c r="A6" s="5">
        <v>5</v>
      </c>
      <c r="B6" s="5" t="s">
        <v>272</v>
      </c>
      <c r="C6" s="6">
        <v>38.913060000000002</v>
      </c>
      <c r="D6" s="6">
        <v>-77.890559999999994</v>
      </c>
      <c r="E6" s="15">
        <v>10.5</v>
      </c>
      <c r="F6" s="15"/>
      <c r="G6" s="15">
        <v>9</v>
      </c>
      <c r="H6" s="15">
        <v>0</v>
      </c>
      <c r="I6" s="15"/>
      <c r="J6" s="15">
        <v>4</v>
      </c>
      <c r="K6" s="15">
        <v>7</v>
      </c>
      <c r="L6" s="15">
        <v>9</v>
      </c>
      <c r="M6" s="15">
        <v>9</v>
      </c>
      <c r="N6" s="15">
        <v>8.5</v>
      </c>
      <c r="O6" s="15">
        <v>9.5</v>
      </c>
      <c r="P6" s="21">
        <v>8</v>
      </c>
      <c r="Q6" s="21"/>
      <c r="R6" s="25">
        <v>7.5</v>
      </c>
      <c r="S6" s="25">
        <f t="shared" si="0"/>
        <v>7.833333333333333</v>
      </c>
      <c r="T6" s="25">
        <f t="shared" si="0"/>
        <v>7.8571428571428568</v>
      </c>
      <c r="U6" s="25">
        <f>AVERAGE(K6:Q6)</f>
        <v>8.5</v>
      </c>
    </row>
    <row r="7" spans="1:22" x14ac:dyDescent="0.2">
      <c r="A7" s="5">
        <v>6</v>
      </c>
      <c r="B7" s="5" t="s">
        <v>273</v>
      </c>
      <c r="C7" s="6">
        <v>38.893610000000002</v>
      </c>
      <c r="D7" s="6">
        <v>-77.904719999999998</v>
      </c>
      <c r="E7" s="15">
        <v>9.5</v>
      </c>
      <c r="F7" s="15"/>
      <c r="G7" s="15">
        <v>10</v>
      </c>
      <c r="H7" s="15">
        <v>10</v>
      </c>
      <c r="I7" s="15"/>
      <c r="J7" s="15"/>
      <c r="K7" s="15"/>
      <c r="L7" s="15"/>
      <c r="M7" s="15"/>
      <c r="N7" s="15"/>
      <c r="O7" s="15"/>
      <c r="P7" s="21"/>
      <c r="Q7" s="21"/>
      <c r="R7" s="25">
        <v>10</v>
      </c>
      <c r="S7" s="25"/>
      <c r="T7" s="28"/>
      <c r="U7" s="28"/>
    </row>
    <row r="8" spans="1:22" x14ac:dyDescent="0.2">
      <c r="A8" s="5">
        <v>7</v>
      </c>
      <c r="B8" s="5" t="s">
        <v>274</v>
      </c>
      <c r="C8" s="6">
        <v>38.984200000000001</v>
      </c>
      <c r="D8" s="6">
        <v>-77.5047</v>
      </c>
      <c r="E8" s="15"/>
      <c r="F8" s="15"/>
      <c r="G8" s="15">
        <v>7</v>
      </c>
      <c r="H8" s="15">
        <v>7</v>
      </c>
      <c r="I8" s="15">
        <v>8</v>
      </c>
      <c r="J8" s="15"/>
      <c r="K8" s="15"/>
      <c r="L8" s="15"/>
      <c r="M8" s="15"/>
      <c r="N8" s="15"/>
      <c r="O8" s="15"/>
      <c r="P8" s="21"/>
      <c r="Q8" s="21"/>
      <c r="R8" s="25">
        <v>7.5</v>
      </c>
      <c r="S8" s="25">
        <f t="shared" si="0"/>
        <v>8</v>
      </c>
      <c r="T8" s="34"/>
      <c r="U8" s="34"/>
      <c r="V8" s="1" t="s">
        <v>333</v>
      </c>
    </row>
    <row r="9" spans="1:22" x14ac:dyDescent="0.2">
      <c r="A9" s="5">
        <v>8</v>
      </c>
      <c r="B9" s="5" t="s">
        <v>275</v>
      </c>
      <c r="C9" s="6">
        <v>39.048889000000003</v>
      </c>
      <c r="D9" s="6">
        <v>-77.431667000000004</v>
      </c>
      <c r="E9" s="15"/>
      <c r="F9" s="15"/>
      <c r="G9" s="15"/>
      <c r="H9" s="15"/>
      <c r="I9" s="15">
        <v>5</v>
      </c>
      <c r="J9" s="15"/>
      <c r="K9" s="15"/>
      <c r="L9" s="15"/>
      <c r="M9" s="15"/>
      <c r="N9" s="15"/>
      <c r="O9" s="15"/>
      <c r="P9" s="21"/>
      <c r="Q9" s="21"/>
      <c r="R9" s="25">
        <v>5</v>
      </c>
      <c r="S9" s="25">
        <f t="shared" si="0"/>
        <v>5</v>
      </c>
      <c r="T9" s="34"/>
      <c r="U9" s="34"/>
      <c r="V9" s="1" t="s">
        <v>333</v>
      </c>
    </row>
    <row r="10" spans="1:22" x14ac:dyDescent="0.2">
      <c r="A10" s="5">
        <v>9</v>
      </c>
      <c r="B10" s="5" t="s">
        <v>276</v>
      </c>
      <c r="C10" s="6">
        <v>38.984082999999998</v>
      </c>
      <c r="D10" s="6">
        <v>-77.498182999999997</v>
      </c>
      <c r="E10" s="15">
        <v>8</v>
      </c>
      <c r="F10" s="15">
        <v>7.3333333333299997</v>
      </c>
      <c r="G10" s="15">
        <v>7</v>
      </c>
      <c r="H10" s="15"/>
      <c r="I10" s="15"/>
      <c r="J10" s="15"/>
      <c r="K10" s="15"/>
      <c r="L10" s="15"/>
      <c r="M10" s="15"/>
      <c r="N10" s="15"/>
      <c r="O10" s="15"/>
      <c r="P10" s="21"/>
      <c r="Q10" s="21"/>
      <c r="R10" s="25"/>
      <c r="S10" s="25"/>
      <c r="T10" s="28"/>
      <c r="U10" s="28"/>
    </row>
    <row r="11" spans="1:22" x14ac:dyDescent="0.2">
      <c r="A11" s="5">
        <v>10</v>
      </c>
      <c r="B11" s="5" t="s">
        <v>250</v>
      </c>
      <c r="C11" s="6">
        <v>39.048889000000003</v>
      </c>
      <c r="D11" s="6">
        <v>-77.431667000000004</v>
      </c>
      <c r="E11" s="15"/>
      <c r="F11" s="15"/>
      <c r="G11" s="15"/>
      <c r="H11" s="15"/>
      <c r="I11" s="15"/>
      <c r="J11" s="15">
        <v>3</v>
      </c>
      <c r="K11" s="15"/>
      <c r="L11" s="15"/>
      <c r="M11" s="15"/>
      <c r="N11" s="15"/>
      <c r="O11" s="15"/>
      <c r="P11" s="21"/>
      <c r="Q11" s="21"/>
      <c r="R11" s="25">
        <v>3</v>
      </c>
      <c r="S11" s="25">
        <f t="shared" si="0"/>
        <v>3</v>
      </c>
      <c r="T11" s="25">
        <f t="shared" si="0"/>
        <v>3</v>
      </c>
      <c r="U11" s="35"/>
      <c r="V11" s="36" t="s">
        <v>339</v>
      </c>
    </row>
    <row r="12" spans="1:22" x14ac:dyDescent="0.2">
      <c r="A12" s="5">
        <v>11</v>
      </c>
      <c r="B12" s="5" t="s">
        <v>277</v>
      </c>
      <c r="C12" s="6">
        <v>39.051859999999998</v>
      </c>
      <c r="D12" s="6">
        <v>-77.432477000000006</v>
      </c>
      <c r="E12" s="15"/>
      <c r="F12" s="15"/>
      <c r="G12" s="15"/>
      <c r="H12" s="15"/>
      <c r="I12" s="15"/>
      <c r="J12" s="15"/>
      <c r="K12" s="15"/>
      <c r="L12" s="15"/>
      <c r="M12" s="15">
        <v>6</v>
      </c>
      <c r="N12" s="15"/>
      <c r="O12" s="15"/>
      <c r="P12" s="21"/>
      <c r="Q12" s="21"/>
      <c r="R12" s="25">
        <v>6</v>
      </c>
      <c r="S12" s="25">
        <f t="shared" si="0"/>
        <v>6</v>
      </c>
      <c r="T12" s="25">
        <f t="shared" si="0"/>
        <v>6</v>
      </c>
      <c r="U12" s="25">
        <f>AVERAGE(K12:Q12)</f>
        <v>6</v>
      </c>
    </row>
    <row r="13" spans="1:22" x14ac:dyDescent="0.2">
      <c r="A13" s="5">
        <v>12</v>
      </c>
      <c r="B13" s="5" t="s">
        <v>278</v>
      </c>
      <c r="C13" s="6">
        <v>38.804361</v>
      </c>
      <c r="D13" s="6">
        <v>-77.556977000000003</v>
      </c>
      <c r="E13" s="15">
        <v>7.5</v>
      </c>
      <c r="F13" s="15">
        <v>8.25</v>
      </c>
      <c r="G13" s="15">
        <v>6.6666666666700003</v>
      </c>
      <c r="H13" s="15">
        <v>6.6666666666700003</v>
      </c>
      <c r="I13" s="15"/>
      <c r="J13" s="15">
        <v>8</v>
      </c>
      <c r="K13" s="15">
        <v>8</v>
      </c>
      <c r="L13" s="15">
        <v>8.3333333333299997</v>
      </c>
      <c r="M13" s="15">
        <v>9</v>
      </c>
      <c r="N13" s="15">
        <v>8</v>
      </c>
      <c r="O13" s="15"/>
      <c r="P13" s="22">
        <v>8.6666666666666661</v>
      </c>
      <c r="Q13" s="22"/>
      <c r="R13" s="25">
        <v>8</v>
      </c>
      <c r="S13" s="25">
        <f t="shared" si="0"/>
        <v>8.2666666666660014</v>
      </c>
      <c r="T13" s="25">
        <f t="shared" si="0"/>
        <v>8.3333333333327779</v>
      </c>
      <c r="U13" s="25">
        <f>AVERAGE(K13:Q13)</f>
        <v>8.3999999999993342</v>
      </c>
    </row>
    <row r="14" spans="1:22" x14ac:dyDescent="0.2">
      <c r="A14" s="5">
        <v>13</v>
      </c>
      <c r="B14" s="5" t="s">
        <v>279</v>
      </c>
      <c r="C14" s="6">
        <v>39.220782999999997</v>
      </c>
      <c r="D14" s="6">
        <v>-77.535081000000005</v>
      </c>
      <c r="E14" s="15"/>
      <c r="F14" s="15"/>
      <c r="G14" s="15">
        <v>11</v>
      </c>
      <c r="H14" s="15"/>
      <c r="I14" s="15"/>
      <c r="J14" s="15"/>
      <c r="K14" s="15"/>
      <c r="L14" s="15"/>
      <c r="M14" s="15"/>
      <c r="N14" s="15"/>
      <c r="O14" s="15"/>
      <c r="P14" s="21"/>
      <c r="Q14" s="21"/>
      <c r="R14" s="25"/>
      <c r="S14" s="25"/>
      <c r="T14" s="28"/>
      <c r="U14" s="28"/>
    </row>
    <row r="15" spans="1:22" x14ac:dyDescent="0.2">
      <c r="A15" s="5">
        <v>14</v>
      </c>
      <c r="B15" s="5" t="s">
        <v>280</v>
      </c>
      <c r="C15" s="6">
        <v>38.927500000000002</v>
      </c>
      <c r="D15" s="6">
        <v>-77.800280000000001</v>
      </c>
      <c r="E15" s="15">
        <v>10</v>
      </c>
      <c r="F15" s="15"/>
      <c r="G15" s="15">
        <v>10</v>
      </c>
      <c r="H15" s="15">
        <v>8.5</v>
      </c>
      <c r="I15" s="15"/>
      <c r="J15" s="15"/>
      <c r="K15" s="15"/>
      <c r="L15" s="15"/>
      <c r="M15" s="15"/>
      <c r="N15" s="15"/>
      <c r="O15" s="15"/>
      <c r="P15" s="21"/>
      <c r="Q15" s="21"/>
      <c r="R15" s="25">
        <v>8.5</v>
      </c>
      <c r="S15" s="25"/>
      <c r="T15" s="28"/>
      <c r="U15" s="28"/>
    </row>
    <row r="16" spans="1:22" x14ac:dyDescent="0.2">
      <c r="A16" s="5">
        <v>15</v>
      </c>
      <c r="B16" s="5" t="s">
        <v>281</v>
      </c>
      <c r="C16" s="6">
        <v>38.933059999999998</v>
      </c>
      <c r="D16" s="6">
        <v>-77.807779999999994</v>
      </c>
      <c r="E16" s="15">
        <v>9</v>
      </c>
      <c r="F16" s="15"/>
      <c r="G16" s="15">
        <v>10.5</v>
      </c>
      <c r="H16" s="15">
        <v>9.5</v>
      </c>
      <c r="I16" s="15"/>
      <c r="J16" s="15">
        <v>8</v>
      </c>
      <c r="K16" s="15">
        <v>11</v>
      </c>
      <c r="L16" s="15">
        <v>11</v>
      </c>
      <c r="M16" s="15">
        <v>8</v>
      </c>
      <c r="N16" s="15">
        <v>7.5</v>
      </c>
      <c r="O16" s="15">
        <v>7.5</v>
      </c>
      <c r="P16" s="21">
        <v>10</v>
      </c>
      <c r="Q16" s="21">
        <v>8</v>
      </c>
      <c r="R16" s="25">
        <v>9.1666666666700003</v>
      </c>
      <c r="S16" s="25">
        <f t="shared" si="0"/>
        <v>8.8333333333333339</v>
      </c>
      <c r="T16" s="25">
        <f t="shared" si="0"/>
        <v>9</v>
      </c>
      <c r="U16" s="25">
        <f>AVERAGE(K16:Q16)</f>
        <v>9</v>
      </c>
    </row>
    <row r="17" spans="1:22" x14ac:dyDescent="0.2">
      <c r="A17" s="5">
        <v>16</v>
      </c>
      <c r="B17" s="5" t="s">
        <v>282</v>
      </c>
      <c r="C17" s="6">
        <v>39.091200000000001</v>
      </c>
      <c r="D17" s="6">
        <v>-77.683999999999997</v>
      </c>
      <c r="E17" s="15">
        <v>9</v>
      </c>
      <c r="F17" s="15">
        <v>9.6666666666700003</v>
      </c>
      <c r="G17" s="15">
        <v>11</v>
      </c>
      <c r="H17" s="15">
        <v>9.6666666666700003</v>
      </c>
      <c r="I17" s="15">
        <v>11.333333333300001</v>
      </c>
      <c r="J17" s="15">
        <v>10.5</v>
      </c>
      <c r="K17" s="15">
        <v>10.333333333300001</v>
      </c>
      <c r="L17" s="15">
        <v>10.333333333300001</v>
      </c>
      <c r="M17" s="15">
        <v>10</v>
      </c>
      <c r="N17" s="15">
        <v>9.5</v>
      </c>
      <c r="O17" s="15"/>
      <c r="P17" s="21">
        <v>9</v>
      </c>
      <c r="Q17" s="21"/>
      <c r="R17" s="25">
        <v>10.2380952381</v>
      </c>
      <c r="S17" s="25">
        <f t="shared" si="0"/>
        <v>10.333333333316666</v>
      </c>
      <c r="T17" s="25">
        <f t="shared" si="0"/>
        <v>9.9444444444333335</v>
      </c>
      <c r="U17" s="25">
        <f>AVERAGE(K17:Q17)</f>
        <v>9.8333333333200006</v>
      </c>
    </row>
    <row r="18" spans="1:22" x14ac:dyDescent="0.2">
      <c r="A18" s="5">
        <v>17</v>
      </c>
      <c r="B18" s="5" t="s">
        <v>283</v>
      </c>
      <c r="C18" s="6">
        <v>38.946939999999998</v>
      </c>
      <c r="D18" s="6">
        <v>-77.938059999999993</v>
      </c>
      <c r="E18" s="15">
        <v>10</v>
      </c>
      <c r="F18" s="15"/>
      <c r="G18" s="15">
        <v>11.5</v>
      </c>
      <c r="H18" s="15">
        <v>11</v>
      </c>
      <c r="I18" s="15"/>
      <c r="J18" s="15">
        <v>11</v>
      </c>
      <c r="K18" s="15">
        <v>11</v>
      </c>
      <c r="L18" s="15">
        <v>10.5</v>
      </c>
      <c r="M18" s="15">
        <v>11.5</v>
      </c>
      <c r="N18" s="15">
        <v>9.5</v>
      </c>
      <c r="O18" s="15"/>
      <c r="P18" s="21">
        <v>7.5</v>
      </c>
      <c r="Q18" s="21"/>
      <c r="R18" s="25">
        <v>10.75</v>
      </c>
      <c r="S18" s="25">
        <f t="shared" si="0"/>
        <v>10.7</v>
      </c>
      <c r="T18" s="25">
        <f t="shared" si="0"/>
        <v>10.166666666666666</v>
      </c>
      <c r="U18" s="25">
        <f t="shared" ref="U18:U27" si="1">AVERAGE(K18:Q18)</f>
        <v>10</v>
      </c>
    </row>
    <row r="19" spans="1:22" x14ac:dyDescent="0.2">
      <c r="A19" s="5">
        <v>18</v>
      </c>
      <c r="B19" s="5" t="s">
        <v>284</v>
      </c>
      <c r="C19" s="6">
        <v>38.801099999999998</v>
      </c>
      <c r="D19" s="6">
        <v>-77.469899999999996</v>
      </c>
      <c r="E19" s="15">
        <v>8.75</v>
      </c>
      <c r="F19" s="15">
        <v>9.6666666666700003</v>
      </c>
      <c r="G19" s="15">
        <v>8.3333333333299997</v>
      </c>
      <c r="H19" s="15">
        <v>7.75</v>
      </c>
      <c r="I19" s="15"/>
      <c r="J19" s="15">
        <v>6.25</v>
      </c>
      <c r="K19" s="15">
        <v>5.5</v>
      </c>
      <c r="L19" s="15">
        <v>7.3333333333299997</v>
      </c>
      <c r="M19" s="15"/>
      <c r="N19" s="15"/>
      <c r="O19" s="15">
        <v>7</v>
      </c>
      <c r="P19" s="21"/>
      <c r="Q19" s="21"/>
      <c r="R19" s="25">
        <v>6.7083333333299997</v>
      </c>
      <c r="S19" s="25">
        <f t="shared" si="0"/>
        <v>6.5208333333324999</v>
      </c>
      <c r="T19" s="25">
        <f t="shared" si="0"/>
        <v>6.5208333333324999</v>
      </c>
      <c r="U19" s="25">
        <f t="shared" si="1"/>
        <v>6.6111111111099996</v>
      </c>
    </row>
    <row r="20" spans="1:22" x14ac:dyDescent="0.2">
      <c r="A20" s="5">
        <v>20</v>
      </c>
      <c r="B20" s="5" t="s">
        <v>285</v>
      </c>
      <c r="C20" s="6">
        <v>38.891702000000002</v>
      </c>
      <c r="D20" s="6">
        <v>-77.470573999999999</v>
      </c>
      <c r="E20" s="15"/>
      <c r="F20" s="15"/>
      <c r="G20" s="15"/>
      <c r="H20" s="15"/>
      <c r="I20" s="15"/>
      <c r="J20" s="15"/>
      <c r="K20" s="15">
        <v>6</v>
      </c>
      <c r="L20" s="15"/>
      <c r="M20" s="15"/>
      <c r="N20" s="15"/>
      <c r="O20" s="15"/>
      <c r="P20" s="21"/>
      <c r="Q20" s="21"/>
      <c r="R20" s="25">
        <v>6</v>
      </c>
      <c r="S20" s="25">
        <f t="shared" si="0"/>
        <v>6</v>
      </c>
      <c r="T20" s="25">
        <f t="shared" si="0"/>
        <v>6</v>
      </c>
      <c r="U20" s="25">
        <f t="shared" si="1"/>
        <v>6</v>
      </c>
    </row>
    <row r="21" spans="1:22" x14ac:dyDescent="0.2">
      <c r="A21" s="5">
        <v>21</v>
      </c>
      <c r="B21" s="5" t="s">
        <v>286</v>
      </c>
      <c r="C21" s="6">
        <v>38.943300000000001</v>
      </c>
      <c r="D21" s="6">
        <v>-77.89528</v>
      </c>
      <c r="E21" s="15">
        <v>9.25</v>
      </c>
      <c r="F21" s="15"/>
      <c r="G21" s="15"/>
      <c r="H21" s="15">
        <v>9</v>
      </c>
      <c r="I21" s="15"/>
      <c r="J21" s="15"/>
      <c r="K21" s="15"/>
      <c r="L21" s="15">
        <v>12</v>
      </c>
      <c r="M21" s="15"/>
      <c r="N21" s="15">
        <v>8</v>
      </c>
      <c r="O21" s="15"/>
      <c r="P21" s="21">
        <v>7</v>
      </c>
      <c r="Q21" s="21"/>
      <c r="R21" s="25">
        <v>9.6666666666700003</v>
      </c>
      <c r="S21" s="25">
        <f t="shared" si="0"/>
        <v>10</v>
      </c>
      <c r="T21" s="25">
        <f t="shared" si="0"/>
        <v>9</v>
      </c>
      <c r="U21" s="25">
        <f t="shared" si="1"/>
        <v>9</v>
      </c>
    </row>
    <row r="22" spans="1:22" x14ac:dyDescent="0.2">
      <c r="A22" s="5">
        <v>22</v>
      </c>
      <c r="B22" s="5" t="s">
        <v>287</v>
      </c>
      <c r="C22" s="6">
        <v>38.905279999999998</v>
      </c>
      <c r="D22" s="6">
        <v>77.992500000000007</v>
      </c>
      <c r="E22" s="15">
        <v>9.75</v>
      </c>
      <c r="F22" s="15"/>
      <c r="G22" s="15"/>
      <c r="H22" s="15">
        <v>11</v>
      </c>
      <c r="I22" s="15"/>
      <c r="J22" s="15"/>
      <c r="K22" s="15"/>
      <c r="L22" s="15"/>
      <c r="M22" s="15"/>
      <c r="N22" s="15">
        <v>9</v>
      </c>
      <c r="O22" s="15"/>
      <c r="P22" s="21"/>
      <c r="Q22" s="21"/>
      <c r="R22" s="25">
        <v>10</v>
      </c>
      <c r="S22" s="25">
        <f t="shared" si="0"/>
        <v>9</v>
      </c>
      <c r="T22" s="25">
        <f t="shared" si="0"/>
        <v>9</v>
      </c>
      <c r="U22" s="25">
        <f t="shared" si="1"/>
        <v>9</v>
      </c>
    </row>
    <row r="23" spans="1:22" x14ac:dyDescent="0.2">
      <c r="A23" s="5">
        <v>23</v>
      </c>
      <c r="B23" s="5" t="s">
        <v>288</v>
      </c>
      <c r="C23" s="6">
        <v>38.905279999999998</v>
      </c>
      <c r="D23" s="6">
        <v>-78.029722000000007</v>
      </c>
      <c r="E23" s="15">
        <v>10</v>
      </c>
      <c r="F23" s="15"/>
      <c r="G23" s="15"/>
      <c r="H23" s="15">
        <v>8</v>
      </c>
      <c r="I23" s="15"/>
      <c r="J23" s="15"/>
      <c r="K23" s="15">
        <v>10.5</v>
      </c>
      <c r="L23" s="15">
        <v>12</v>
      </c>
      <c r="M23" s="15">
        <v>9</v>
      </c>
      <c r="N23" s="15">
        <v>9</v>
      </c>
      <c r="O23" s="15">
        <v>7</v>
      </c>
      <c r="P23" s="21">
        <v>7.5</v>
      </c>
      <c r="Q23" s="21"/>
      <c r="R23" s="25">
        <v>9.6999999999999993</v>
      </c>
      <c r="S23" s="25">
        <f t="shared" si="0"/>
        <v>9.5</v>
      </c>
      <c r="T23" s="25">
        <f t="shared" si="0"/>
        <v>9.1666666666666661</v>
      </c>
      <c r="U23" s="25">
        <f t="shared" si="1"/>
        <v>9.1666666666666661</v>
      </c>
    </row>
    <row r="24" spans="1:22" x14ac:dyDescent="0.2">
      <c r="A24" s="5" t="s">
        <v>289</v>
      </c>
      <c r="B24" s="5" t="s">
        <v>290</v>
      </c>
      <c r="C24" s="6">
        <v>39.098821999999998</v>
      </c>
      <c r="D24" s="6">
        <v>-77.496486000000004</v>
      </c>
      <c r="E24" s="15"/>
      <c r="F24" s="15"/>
      <c r="G24" s="15"/>
      <c r="H24" s="15"/>
      <c r="I24" s="15"/>
      <c r="J24" s="15"/>
      <c r="K24" s="15"/>
      <c r="L24" s="15"/>
      <c r="M24" s="15"/>
      <c r="N24" s="15"/>
      <c r="O24" s="15">
        <v>5</v>
      </c>
      <c r="P24" s="21">
        <v>5</v>
      </c>
      <c r="Q24" s="21"/>
      <c r="R24" s="25"/>
      <c r="S24" s="25">
        <f t="shared" si="0"/>
        <v>5</v>
      </c>
      <c r="T24" s="25">
        <f t="shared" si="0"/>
        <v>5</v>
      </c>
      <c r="U24" s="25">
        <f t="shared" si="1"/>
        <v>5</v>
      </c>
    </row>
    <row r="25" spans="1:22" x14ac:dyDescent="0.2">
      <c r="A25" s="5">
        <v>24</v>
      </c>
      <c r="B25" s="5" t="s">
        <v>291</v>
      </c>
      <c r="C25" s="6">
        <v>39.0244</v>
      </c>
      <c r="D25" s="6">
        <v>-77.685000000000002</v>
      </c>
      <c r="E25" s="15">
        <v>8.3333333333299997</v>
      </c>
      <c r="F25" s="15"/>
      <c r="G25" s="15">
        <v>6</v>
      </c>
      <c r="H25" s="15"/>
      <c r="I25" s="15"/>
      <c r="J25" s="15"/>
      <c r="K25" s="15">
        <v>7</v>
      </c>
      <c r="L25" s="15">
        <v>7</v>
      </c>
      <c r="M25" s="15">
        <v>9</v>
      </c>
      <c r="N25" s="15">
        <v>8</v>
      </c>
      <c r="O25" s="15"/>
      <c r="P25" s="21"/>
      <c r="Q25" s="21"/>
      <c r="R25" s="25">
        <v>7.75</v>
      </c>
      <c r="S25" s="25">
        <f t="shared" si="0"/>
        <v>7.75</v>
      </c>
      <c r="T25" s="25">
        <f t="shared" si="0"/>
        <v>7.75</v>
      </c>
      <c r="U25" s="25">
        <f t="shared" si="1"/>
        <v>7.75</v>
      </c>
    </row>
    <row r="26" spans="1:22" x14ac:dyDescent="0.2">
      <c r="A26" s="5">
        <v>25</v>
      </c>
      <c r="B26" s="5" t="s">
        <v>292</v>
      </c>
      <c r="C26" s="6">
        <v>38.986939999999997</v>
      </c>
      <c r="D26" s="6">
        <v>-77.79083</v>
      </c>
      <c r="E26" s="15">
        <v>9</v>
      </c>
      <c r="F26" s="15"/>
      <c r="G26" s="15">
        <v>9</v>
      </c>
      <c r="H26" s="15">
        <v>7</v>
      </c>
      <c r="I26" s="15"/>
      <c r="J26" s="15"/>
      <c r="K26" s="15">
        <v>10</v>
      </c>
      <c r="L26" s="15">
        <v>11</v>
      </c>
      <c r="M26" s="15">
        <v>9</v>
      </c>
      <c r="N26" s="15"/>
      <c r="O26" s="15"/>
      <c r="P26" s="21"/>
      <c r="Q26" s="21"/>
      <c r="R26" s="25">
        <v>9.25</v>
      </c>
      <c r="S26" s="25">
        <f t="shared" si="0"/>
        <v>10</v>
      </c>
      <c r="T26" s="25">
        <f t="shared" si="0"/>
        <v>10</v>
      </c>
      <c r="U26" s="25">
        <f t="shared" si="1"/>
        <v>10</v>
      </c>
    </row>
    <row r="27" spans="1:22" x14ac:dyDescent="0.2">
      <c r="A27" s="5">
        <v>26</v>
      </c>
      <c r="B27" s="5" t="s">
        <v>293</v>
      </c>
      <c r="C27" s="6">
        <v>38.935830000000003</v>
      </c>
      <c r="D27" s="6">
        <v>-77.870559999999998</v>
      </c>
      <c r="E27" s="15">
        <v>7.5</v>
      </c>
      <c r="F27" s="15">
        <v>6</v>
      </c>
      <c r="G27" s="15"/>
      <c r="H27" s="15">
        <v>11</v>
      </c>
      <c r="I27" s="15"/>
      <c r="J27" s="15"/>
      <c r="K27" s="15">
        <v>9</v>
      </c>
      <c r="L27" s="15">
        <v>9</v>
      </c>
      <c r="M27" s="15">
        <v>9.5</v>
      </c>
      <c r="N27" s="15">
        <v>9</v>
      </c>
      <c r="O27" s="15">
        <v>8.5</v>
      </c>
      <c r="P27" s="21">
        <v>10</v>
      </c>
      <c r="Q27" s="21"/>
      <c r="R27" s="25">
        <v>9.5</v>
      </c>
      <c r="S27" s="25">
        <f t="shared" si="0"/>
        <v>9</v>
      </c>
      <c r="T27" s="25">
        <f t="shared" si="0"/>
        <v>9.1666666666666661</v>
      </c>
      <c r="U27" s="25">
        <f t="shared" si="1"/>
        <v>9.1666666666666661</v>
      </c>
    </row>
    <row r="28" spans="1:22" x14ac:dyDescent="0.2">
      <c r="A28" s="5">
        <v>27</v>
      </c>
      <c r="B28" s="5" t="s">
        <v>294</v>
      </c>
      <c r="C28" s="6">
        <v>38.913609999999998</v>
      </c>
      <c r="D28" s="6">
        <v>-77.923330000000007</v>
      </c>
      <c r="E28" s="15">
        <v>10</v>
      </c>
      <c r="F28" s="15">
        <v>11</v>
      </c>
      <c r="G28" s="15">
        <v>12</v>
      </c>
      <c r="H28" s="15"/>
      <c r="I28" s="15"/>
      <c r="J28" s="15"/>
      <c r="K28" s="15"/>
      <c r="L28" s="15"/>
      <c r="M28" s="15"/>
      <c r="N28" s="15"/>
      <c r="O28" s="15"/>
      <c r="P28" s="21"/>
      <c r="Q28" s="21"/>
      <c r="R28" s="25"/>
      <c r="S28" s="25"/>
      <c r="T28" s="28"/>
      <c r="U28" s="28"/>
    </row>
    <row r="29" spans="1:22" x14ac:dyDescent="0.2">
      <c r="A29" s="5">
        <v>28</v>
      </c>
      <c r="B29" s="5" t="s">
        <v>295</v>
      </c>
      <c r="C29" s="6">
        <v>39.023099999999999</v>
      </c>
      <c r="D29" s="6">
        <v>-77.5886</v>
      </c>
      <c r="E29" s="15">
        <v>11</v>
      </c>
      <c r="F29" s="15">
        <v>11</v>
      </c>
      <c r="G29" s="15">
        <v>9</v>
      </c>
      <c r="H29" s="15"/>
      <c r="I29" s="15">
        <v>11</v>
      </c>
      <c r="J29" s="15"/>
      <c r="K29" s="15"/>
      <c r="L29" s="15"/>
      <c r="M29" s="15"/>
      <c r="N29" s="15"/>
      <c r="O29" s="15"/>
      <c r="P29" s="21"/>
      <c r="Q29" s="21"/>
      <c r="R29" s="25">
        <v>11</v>
      </c>
      <c r="S29" s="25">
        <f t="shared" si="0"/>
        <v>11</v>
      </c>
      <c r="T29" s="34"/>
      <c r="U29" s="34"/>
      <c r="V29" s="1" t="s">
        <v>333</v>
      </c>
    </row>
    <row r="30" spans="1:22" x14ac:dyDescent="0.2">
      <c r="A30" s="5">
        <v>29</v>
      </c>
      <c r="B30" s="5" t="s">
        <v>296</v>
      </c>
      <c r="C30" s="6">
        <v>39.028350000000003</v>
      </c>
      <c r="D30" s="6">
        <v>-77.590549999999993</v>
      </c>
      <c r="E30" s="15">
        <v>8</v>
      </c>
      <c r="F30" s="15">
        <v>5</v>
      </c>
      <c r="G30" s="15">
        <v>4</v>
      </c>
      <c r="H30" s="15">
        <v>4</v>
      </c>
      <c r="I30" s="15"/>
      <c r="J30" s="15"/>
      <c r="K30" s="15"/>
      <c r="L30" s="15"/>
      <c r="M30" s="15"/>
      <c r="N30" s="15"/>
      <c r="O30" s="15"/>
      <c r="P30" s="21"/>
      <c r="Q30" s="21"/>
      <c r="R30" s="25">
        <v>4</v>
      </c>
      <c r="S30" s="25"/>
      <c r="T30" s="28"/>
      <c r="U30" s="28"/>
    </row>
    <row r="31" spans="1:22" x14ac:dyDescent="0.2">
      <c r="A31" s="5">
        <v>30</v>
      </c>
      <c r="B31" s="5" t="s">
        <v>176</v>
      </c>
      <c r="C31" s="6">
        <v>38.913890000000002</v>
      </c>
      <c r="D31" s="6">
        <v>-77.89</v>
      </c>
      <c r="E31" s="15"/>
      <c r="F31" s="15"/>
      <c r="G31" s="15"/>
      <c r="H31" s="15"/>
      <c r="I31" s="15"/>
      <c r="J31" s="15">
        <v>8</v>
      </c>
      <c r="K31" s="15"/>
      <c r="L31" s="15"/>
      <c r="M31" s="15"/>
      <c r="N31" s="15"/>
      <c r="O31" s="15"/>
      <c r="P31" s="21"/>
      <c r="Q31" s="21"/>
      <c r="R31" s="25">
        <v>8</v>
      </c>
      <c r="S31" s="25">
        <f t="shared" si="0"/>
        <v>8</v>
      </c>
      <c r="T31" s="34"/>
      <c r="U31" s="34"/>
      <c r="V31" s="1" t="s">
        <v>333</v>
      </c>
    </row>
    <row r="32" spans="1:22" x14ac:dyDescent="0.2">
      <c r="A32" s="5">
        <v>31</v>
      </c>
      <c r="B32" s="5" t="s">
        <v>297</v>
      </c>
      <c r="C32" s="6">
        <v>38.927399999999999</v>
      </c>
      <c r="D32" s="6">
        <v>-77.413399999999996</v>
      </c>
      <c r="E32" s="15"/>
      <c r="F32" s="15"/>
      <c r="G32" s="15"/>
      <c r="H32" s="15">
        <v>5</v>
      </c>
      <c r="I32" s="15"/>
      <c r="J32" s="15"/>
      <c r="K32" s="15"/>
      <c r="L32" s="15"/>
      <c r="M32" s="15"/>
      <c r="N32" s="15"/>
      <c r="O32" s="15">
        <v>6</v>
      </c>
      <c r="P32" s="21"/>
      <c r="Q32" s="21"/>
      <c r="R32" s="25">
        <v>5</v>
      </c>
      <c r="S32" s="25">
        <f t="shared" si="0"/>
        <v>6</v>
      </c>
      <c r="T32" s="25">
        <f t="shared" si="0"/>
        <v>6</v>
      </c>
      <c r="U32" s="25">
        <f t="shared" si="0"/>
        <v>6</v>
      </c>
    </row>
    <row r="33" spans="1:22" x14ac:dyDescent="0.2">
      <c r="A33" s="5">
        <v>32</v>
      </c>
      <c r="B33" s="5" t="s">
        <v>298</v>
      </c>
      <c r="C33" s="6">
        <v>38.9392</v>
      </c>
      <c r="D33" s="6">
        <v>-77.405900000000003</v>
      </c>
      <c r="E33" s="15">
        <v>2.75</v>
      </c>
      <c r="F33" s="15">
        <v>3.75</v>
      </c>
      <c r="G33" s="15">
        <v>2</v>
      </c>
      <c r="H33" s="15">
        <v>3.75</v>
      </c>
      <c r="I33" s="15"/>
      <c r="J33" s="15">
        <v>3</v>
      </c>
      <c r="K33" s="15"/>
      <c r="L33" s="15"/>
      <c r="M33" s="15"/>
      <c r="N33" s="15"/>
      <c r="O33" s="15">
        <v>5.25</v>
      </c>
      <c r="P33" s="21"/>
      <c r="Q33" s="21"/>
      <c r="R33" s="25">
        <v>3.375</v>
      </c>
      <c r="S33" s="25">
        <f t="shared" si="0"/>
        <v>4.125</v>
      </c>
      <c r="T33" s="25">
        <f t="shared" si="0"/>
        <v>4.125</v>
      </c>
      <c r="U33" s="25">
        <f t="shared" si="0"/>
        <v>5.25</v>
      </c>
    </row>
    <row r="34" spans="1:22" x14ac:dyDescent="0.2">
      <c r="A34" s="5">
        <v>33</v>
      </c>
      <c r="B34" s="5" t="s">
        <v>299</v>
      </c>
      <c r="C34" s="6">
        <v>38.965560000000004</v>
      </c>
      <c r="D34" s="6">
        <v>-77.655559999999994</v>
      </c>
      <c r="E34" s="15"/>
      <c r="F34" s="15"/>
      <c r="G34" s="15"/>
      <c r="H34" s="15"/>
      <c r="I34" s="15"/>
      <c r="J34" s="15"/>
      <c r="K34" s="15">
        <v>12</v>
      </c>
      <c r="L34" s="15">
        <v>9</v>
      </c>
      <c r="M34" s="15"/>
      <c r="N34" s="15"/>
      <c r="O34" s="15"/>
      <c r="P34" s="21"/>
      <c r="Q34" s="21"/>
      <c r="R34" s="25">
        <v>10.5</v>
      </c>
      <c r="S34" s="25">
        <f t="shared" si="0"/>
        <v>10.5</v>
      </c>
      <c r="T34" s="28"/>
      <c r="U34" s="28"/>
    </row>
    <row r="35" spans="1:22" x14ac:dyDescent="0.2">
      <c r="A35" s="5">
        <v>34</v>
      </c>
      <c r="B35" s="5" t="s">
        <v>300</v>
      </c>
      <c r="C35" s="6">
        <v>39.030833000000001</v>
      </c>
      <c r="D35" s="6">
        <v>-77.870277999999999</v>
      </c>
      <c r="E35" s="15">
        <v>7.25</v>
      </c>
      <c r="F35" s="15"/>
      <c r="G35" s="15">
        <v>10.5</v>
      </c>
      <c r="H35" s="15">
        <v>7</v>
      </c>
      <c r="I35" s="15"/>
      <c r="J35" s="15"/>
      <c r="K35" s="15">
        <v>12</v>
      </c>
      <c r="L35" s="15">
        <v>10.666666666699999</v>
      </c>
      <c r="M35" s="15">
        <v>11.5</v>
      </c>
      <c r="N35" s="15">
        <v>9</v>
      </c>
      <c r="O35" s="15">
        <v>9.5</v>
      </c>
      <c r="P35" s="21">
        <v>7</v>
      </c>
      <c r="Q35" s="21"/>
      <c r="R35" s="25">
        <v>10.0333333333</v>
      </c>
      <c r="S35" s="25">
        <f t="shared" si="0"/>
        <v>10.53333333334</v>
      </c>
      <c r="T35" s="25">
        <f t="shared" si="0"/>
        <v>9.9444444444499993</v>
      </c>
      <c r="U35" s="25">
        <f t="shared" si="0"/>
        <v>9.9444444444499993</v>
      </c>
    </row>
    <row r="36" spans="1:22" x14ac:dyDescent="0.2">
      <c r="A36" s="5">
        <v>35</v>
      </c>
      <c r="B36" s="5" t="s">
        <v>301</v>
      </c>
      <c r="C36" s="6">
        <v>39.053361109999997</v>
      </c>
      <c r="D36" s="6">
        <v>-77.87344444</v>
      </c>
      <c r="E36" s="15"/>
      <c r="F36" s="15"/>
      <c r="G36" s="15"/>
      <c r="H36" s="15"/>
      <c r="I36" s="15"/>
      <c r="J36" s="15"/>
      <c r="K36" s="15"/>
      <c r="L36" s="15">
        <v>9.5</v>
      </c>
      <c r="M36" s="15">
        <v>8</v>
      </c>
      <c r="N36" s="15"/>
      <c r="O36" s="15">
        <v>10.5</v>
      </c>
      <c r="P36" s="21">
        <v>10</v>
      </c>
      <c r="Q36" s="21"/>
      <c r="R36" s="25">
        <v>8.75</v>
      </c>
      <c r="S36" s="25">
        <f t="shared" si="0"/>
        <v>9.3333333333333339</v>
      </c>
      <c r="T36" s="25">
        <f t="shared" si="0"/>
        <v>9.5</v>
      </c>
      <c r="U36" s="25">
        <f t="shared" si="0"/>
        <v>9.5</v>
      </c>
    </row>
    <row r="37" spans="1:22" x14ac:dyDescent="0.2">
      <c r="A37" s="5">
        <v>36</v>
      </c>
      <c r="B37" s="5" t="s">
        <v>302</v>
      </c>
      <c r="C37" s="6">
        <v>39.174821999999999</v>
      </c>
      <c r="D37" s="6">
        <v>-77.529893999999999</v>
      </c>
      <c r="E37" s="15"/>
      <c r="F37" s="15"/>
      <c r="G37" s="15"/>
      <c r="H37" s="15"/>
      <c r="I37" s="15"/>
      <c r="J37" s="15"/>
      <c r="K37" s="15">
        <v>9</v>
      </c>
      <c r="L37" s="15"/>
      <c r="M37" s="15"/>
      <c r="N37" s="15"/>
      <c r="O37" s="15">
        <v>10</v>
      </c>
      <c r="P37" s="21"/>
      <c r="Q37" s="21"/>
      <c r="R37" s="25">
        <v>9</v>
      </c>
      <c r="S37" s="25">
        <f t="shared" si="0"/>
        <v>9.5</v>
      </c>
      <c r="T37" s="25">
        <f t="shared" si="0"/>
        <v>9.5</v>
      </c>
      <c r="U37" s="25">
        <f t="shared" si="0"/>
        <v>9.5</v>
      </c>
    </row>
    <row r="38" spans="1:22" x14ac:dyDescent="0.2">
      <c r="A38" s="5">
        <v>37</v>
      </c>
      <c r="B38" s="5" t="s">
        <v>195</v>
      </c>
      <c r="C38" s="6">
        <v>38.975580999999998</v>
      </c>
      <c r="D38" s="6">
        <v>-77.651193000000006</v>
      </c>
      <c r="E38" s="15"/>
      <c r="F38" s="15"/>
      <c r="G38" s="15"/>
      <c r="H38" s="15"/>
      <c r="I38" s="15"/>
      <c r="J38" s="15"/>
      <c r="K38" s="15">
        <v>9</v>
      </c>
      <c r="L38" s="15"/>
      <c r="M38" s="15"/>
      <c r="N38" s="15">
        <v>11</v>
      </c>
      <c r="O38" s="15">
        <v>11</v>
      </c>
      <c r="P38" s="21">
        <v>9.5</v>
      </c>
      <c r="Q38" s="21"/>
      <c r="R38" s="25">
        <v>10</v>
      </c>
      <c r="S38" s="25">
        <f t="shared" si="0"/>
        <v>10.333333333333334</v>
      </c>
      <c r="T38" s="25">
        <f t="shared" si="0"/>
        <v>10.125</v>
      </c>
      <c r="U38" s="25">
        <f t="shared" si="0"/>
        <v>10.125</v>
      </c>
    </row>
    <row r="39" spans="1:22" x14ac:dyDescent="0.2">
      <c r="A39" s="5">
        <v>38</v>
      </c>
      <c r="B39" s="5" t="s">
        <v>303</v>
      </c>
      <c r="C39" s="6">
        <v>38.932220000000001</v>
      </c>
      <c r="D39" s="6">
        <v>-77.737219999999994</v>
      </c>
      <c r="E39" s="15">
        <v>8.5</v>
      </c>
      <c r="F39" s="15"/>
      <c r="G39" s="15">
        <v>9</v>
      </c>
      <c r="H39" s="15">
        <v>10</v>
      </c>
      <c r="I39" s="15"/>
      <c r="J39" s="15"/>
      <c r="K39" s="15"/>
      <c r="L39" s="15"/>
      <c r="M39" s="15"/>
      <c r="N39" s="15"/>
      <c r="O39" s="15"/>
      <c r="P39" s="21"/>
      <c r="Q39" s="21"/>
      <c r="R39" s="25">
        <v>10</v>
      </c>
      <c r="S39" s="25"/>
      <c r="T39" s="28"/>
      <c r="U39" s="28"/>
    </row>
    <row r="40" spans="1:22" x14ac:dyDescent="0.2">
      <c r="A40" s="5">
        <v>39</v>
      </c>
      <c r="B40" s="5" t="s">
        <v>304</v>
      </c>
      <c r="C40" s="6">
        <v>38.880589000000001</v>
      </c>
      <c r="D40" s="6">
        <v>-77.765158999999997</v>
      </c>
      <c r="E40" s="15"/>
      <c r="F40" s="15"/>
      <c r="G40" s="15"/>
      <c r="H40" s="15"/>
      <c r="I40" s="15"/>
      <c r="J40" s="15">
        <v>11</v>
      </c>
      <c r="K40" s="15">
        <v>9</v>
      </c>
      <c r="L40" s="15"/>
      <c r="M40" s="15"/>
      <c r="N40" s="15"/>
      <c r="O40" s="15"/>
      <c r="P40" s="21"/>
      <c r="Q40" s="21"/>
      <c r="R40" s="25">
        <v>10</v>
      </c>
      <c r="S40" s="25">
        <f t="shared" si="0"/>
        <v>10</v>
      </c>
      <c r="T40" s="25">
        <f t="shared" si="0"/>
        <v>10</v>
      </c>
      <c r="U40" s="25">
        <f t="shared" si="0"/>
        <v>9</v>
      </c>
    </row>
    <row r="41" spans="1:22" x14ac:dyDescent="0.2">
      <c r="A41" s="5">
        <v>40</v>
      </c>
      <c r="B41" s="5" t="s">
        <v>305</v>
      </c>
      <c r="C41" s="6">
        <v>39.241667</v>
      </c>
      <c r="D41" s="6">
        <v>-77.673333</v>
      </c>
      <c r="E41" s="15">
        <v>11</v>
      </c>
      <c r="F41" s="15">
        <v>8</v>
      </c>
      <c r="G41" s="15"/>
      <c r="H41" s="15"/>
      <c r="I41" s="15">
        <v>11</v>
      </c>
      <c r="J41" s="15">
        <v>11</v>
      </c>
      <c r="K41" s="15"/>
      <c r="L41" s="15">
        <v>10</v>
      </c>
      <c r="M41" s="15"/>
      <c r="N41" s="15">
        <v>9</v>
      </c>
      <c r="O41" s="15"/>
      <c r="P41" s="21"/>
      <c r="Q41" s="21"/>
      <c r="R41" s="25">
        <v>10.25</v>
      </c>
      <c r="S41" s="25">
        <f t="shared" si="0"/>
        <v>10.25</v>
      </c>
      <c r="T41" s="25">
        <f t="shared" si="0"/>
        <v>10</v>
      </c>
      <c r="U41" s="25">
        <f t="shared" si="0"/>
        <v>9.5</v>
      </c>
    </row>
    <row r="42" spans="1:22" x14ac:dyDescent="0.2">
      <c r="A42" s="5">
        <v>41</v>
      </c>
      <c r="B42" s="5" t="s">
        <v>306</v>
      </c>
      <c r="C42" s="6">
        <v>39.053888999999998</v>
      </c>
      <c r="D42" s="6">
        <v>-77.751943999999995</v>
      </c>
      <c r="E42" s="15"/>
      <c r="F42" s="15"/>
      <c r="G42" s="15"/>
      <c r="H42" s="15"/>
      <c r="I42" s="15"/>
      <c r="J42" s="15">
        <v>12</v>
      </c>
      <c r="K42" s="15"/>
      <c r="L42" s="15"/>
      <c r="M42" s="15"/>
      <c r="N42" s="15"/>
      <c r="O42" s="15"/>
      <c r="P42" s="21"/>
      <c r="Q42" s="21"/>
      <c r="R42" s="25">
        <v>12</v>
      </c>
      <c r="S42" s="25">
        <f t="shared" si="0"/>
        <v>12</v>
      </c>
      <c r="T42" s="34"/>
      <c r="U42" s="34"/>
      <c r="V42" s="1" t="s">
        <v>333</v>
      </c>
    </row>
    <row r="43" spans="1:22" x14ac:dyDescent="0.2">
      <c r="A43" s="5">
        <v>42</v>
      </c>
      <c r="B43" s="5" t="s">
        <v>307</v>
      </c>
      <c r="C43" s="6">
        <v>38.959561999999998</v>
      </c>
      <c r="D43" s="6">
        <v>-77.544730000000001</v>
      </c>
      <c r="E43" s="15"/>
      <c r="F43" s="15"/>
      <c r="G43" s="15">
        <v>7</v>
      </c>
      <c r="H43" s="15"/>
      <c r="I43" s="15"/>
      <c r="J43" s="15"/>
      <c r="K43" s="15"/>
      <c r="L43" s="15"/>
      <c r="M43" s="15"/>
      <c r="N43" s="15"/>
      <c r="O43" s="15"/>
      <c r="P43" s="21"/>
      <c r="Q43" s="21"/>
      <c r="R43" s="25"/>
      <c r="S43" s="25"/>
      <c r="T43" s="28"/>
      <c r="U43" s="28"/>
    </row>
    <row r="44" spans="1:22" x14ac:dyDescent="0.2">
      <c r="A44" s="5">
        <v>43</v>
      </c>
      <c r="B44" s="5" t="s">
        <v>229</v>
      </c>
      <c r="C44" s="6">
        <v>39.092619999999997</v>
      </c>
      <c r="D44" s="6">
        <v>-77.715689999999995</v>
      </c>
      <c r="E44" s="15"/>
      <c r="F44" s="15"/>
      <c r="G44" s="15"/>
      <c r="H44" s="15"/>
      <c r="I44" s="15"/>
      <c r="J44" s="15"/>
      <c r="K44" s="15"/>
      <c r="L44" s="15">
        <v>9</v>
      </c>
      <c r="M44" s="15">
        <v>11</v>
      </c>
      <c r="N44" s="15"/>
      <c r="O44" s="15">
        <v>8</v>
      </c>
      <c r="P44" s="21">
        <v>10.5</v>
      </c>
      <c r="Q44" s="21">
        <v>10</v>
      </c>
      <c r="R44" s="25">
        <v>10</v>
      </c>
      <c r="S44" s="25">
        <f t="shared" si="0"/>
        <v>9.3333333333333339</v>
      </c>
      <c r="T44" s="25">
        <f t="shared" si="0"/>
        <v>9.625</v>
      </c>
      <c r="U44" s="25">
        <f t="shared" si="0"/>
        <v>9.6999999999999993</v>
      </c>
    </row>
    <row r="45" spans="1:22" x14ac:dyDescent="0.2">
      <c r="A45" s="5">
        <v>44</v>
      </c>
      <c r="B45" s="5" t="s">
        <v>188</v>
      </c>
      <c r="C45" s="6">
        <v>39.109279999999998</v>
      </c>
      <c r="D45" s="6">
        <v>-77.736919999999998</v>
      </c>
      <c r="E45" s="15"/>
      <c r="F45" s="15"/>
      <c r="G45" s="15"/>
      <c r="H45" s="15"/>
      <c r="I45" s="15"/>
      <c r="J45" s="15"/>
      <c r="K45" s="15"/>
      <c r="L45" s="15">
        <v>11</v>
      </c>
      <c r="M45" s="15">
        <v>11</v>
      </c>
      <c r="N45" s="15">
        <v>11.5</v>
      </c>
      <c r="O45" s="15">
        <v>10.333333333333334</v>
      </c>
      <c r="P45" s="21">
        <v>11.5</v>
      </c>
      <c r="Q45" s="21">
        <v>9</v>
      </c>
      <c r="R45" s="25">
        <v>11.166666666699999</v>
      </c>
      <c r="S45" s="25">
        <f t="shared" si="0"/>
        <v>10.958333333333334</v>
      </c>
      <c r="T45" s="25">
        <f t="shared" si="0"/>
        <v>11.066666666666666</v>
      </c>
      <c r="U45" s="25">
        <f t="shared" si="0"/>
        <v>10.722222222222223</v>
      </c>
    </row>
    <row r="46" spans="1:22" x14ac:dyDescent="0.2">
      <c r="A46" s="5">
        <v>45</v>
      </c>
      <c r="B46" s="5" t="s">
        <v>187</v>
      </c>
      <c r="C46" s="6">
        <v>39.116689999999998</v>
      </c>
      <c r="D46" s="6">
        <v>-77.750079999999997</v>
      </c>
      <c r="E46" s="15"/>
      <c r="F46" s="15"/>
      <c r="G46" s="15"/>
      <c r="H46" s="15"/>
      <c r="I46" s="15"/>
      <c r="J46" s="15"/>
      <c r="K46" s="15"/>
      <c r="L46" s="15">
        <v>6</v>
      </c>
      <c r="M46" s="15">
        <v>9.5</v>
      </c>
      <c r="N46" s="15"/>
      <c r="O46" s="15"/>
      <c r="P46" s="21"/>
      <c r="Q46" s="21"/>
      <c r="R46" s="25">
        <v>7.75</v>
      </c>
      <c r="S46" s="25">
        <f t="shared" si="0"/>
        <v>7.75</v>
      </c>
      <c r="T46" s="25">
        <f t="shared" si="0"/>
        <v>7.75</v>
      </c>
      <c r="U46" s="25">
        <f t="shared" si="0"/>
        <v>7.75</v>
      </c>
    </row>
    <row r="47" spans="1:22" x14ac:dyDescent="0.2">
      <c r="A47" s="5">
        <v>46</v>
      </c>
      <c r="B47" s="5" t="s">
        <v>308</v>
      </c>
      <c r="C47" s="6">
        <v>39.118889000000003</v>
      </c>
      <c r="D47" s="6">
        <v>-77.752499999999998</v>
      </c>
      <c r="E47" s="15"/>
      <c r="F47" s="15"/>
      <c r="G47" s="15"/>
      <c r="H47" s="15"/>
      <c r="I47" s="15"/>
      <c r="J47" s="15"/>
      <c r="K47" s="15"/>
      <c r="L47" s="15"/>
      <c r="M47" s="15">
        <v>9.33</v>
      </c>
      <c r="N47" s="15">
        <v>10</v>
      </c>
      <c r="O47" s="15"/>
      <c r="P47" s="21"/>
      <c r="Q47" s="21"/>
      <c r="R47" s="25">
        <v>9.6649999999999991</v>
      </c>
      <c r="S47" s="25">
        <f t="shared" si="0"/>
        <v>9.6649999999999991</v>
      </c>
      <c r="T47" s="25">
        <f t="shared" si="0"/>
        <v>9.6649999999999991</v>
      </c>
      <c r="U47" s="25">
        <f t="shared" si="0"/>
        <v>9.6649999999999991</v>
      </c>
    </row>
    <row r="48" spans="1:22" x14ac:dyDescent="0.2">
      <c r="A48" s="5">
        <v>47</v>
      </c>
      <c r="B48" s="5" t="s">
        <v>309</v>
      </c>
      <c r="C48" s="6">
        <v>39.092619999999997</v>
      </c>
      <c r="D48" s="6">
        <v>-77.715689999999995</v>
      </c>
      <c r="E48" s="15"/>
      <c r="F48" s="15"/>
      <c r="G48" s="15"/>
      <c r="H48" s="15"/>
      <c r="I48" s="15"/>
      <c r="J48" s="15"/>
      <c r="K48" s="15"/>
      <c r="L48" s="15"/>
      <c r="M48" s="15">
        <v>11</v>
      </c>
      <c r="N48" s="15">
        <v>11</v>
      </c>
      <c r="O48" s="15"/>
      <c r="P48" s="21"/>
      <c r="Q48" s="21"/>
      <c r="R48" s="25">
        <v>11</v>
      </c>
      <c r="S48" s="25">
        <f t="shared" si="0"/>
        <v>11</v>
      </c>
      <c r="T48" s="25">
        <f t="shared" si="0"/>
        <v>11</v>
      </c>
      <c r="U48" s="25">
        <f t="shared" si="0"/>
        <v>11</v>
      </c>
    </row>
    <row r="49" spans="1:22" x14ac:dyDescent="0.2">
      <c r="A49" s="5">
        <v>48</v>
      </c>
      <c r="B49" s="5" t="s">
        <v>310</v>
      </c>
      <c r="C49" s="6">
        <v>39.288330000000002</v>
      </c>
      <c r="D49" s="6">
        <v>-77.736670000000004</v>
      </c>
      <c r="E49" s="15"/>
      <c r="F49" s="15">
        <v>9</v>
      </c>
      <c r="G49" s="15">
        <v>9</v>
      </c>
      <c r="H49" s="15"/>
      <c r="I49" s="15"/>
      <c r="J49" s="15"/>
      <c r="K49" s="15"/>
      <c r="L49" s="15"/>
      <c r="M49" s="15">
        <v>12</v>
      </c>
      <c r="N49" s="15"/>
      <c r="O49" s="15"/>
      <c r="P49" s="21"/>
      <c r="Q49" s="21"/>
      <c r="R49" s="25">
        <v>12</v>
      </c>
      <c r="S49" s="25">
        <f t="shared" si="0"/>
        <v>12</v>
      </c>
      <c r="T49" s="25">
        <f t="shared" si="0"/>
        <v>12</v>
      </c>
      <c r="U49" s="25">
        <f t="shared" si="0"/>
        <v>12</v>
      </c>
    </row>
    <row r="50" spans="1:22" x14ac:dyDescent="0.2">
      <c r="A50" s="5">
        <v>49</v>
      </c>
      <c r="B50" s="5" t="s">
        <v>311</v>
      </c>
      <c r="C50" s="6">
        <v>39.190199999999997</v>
      </c>
      <c r="D50" s="6">
        <v>-77.614900000000006</v>
      </c>
      <c r="E50" s="15">
        <v>7.5</v>
      </c>
      <c r="F50" s="15">
        <v>8.5</v>
      </c>
      <c r="G50" s="15">
        <v>8</v>
      </c>
      <c r="H50" s="15"/>
      <c r="I50" s="15">
        <v>10</v>
      </c>
      <c r="J50" s="15"/>
      <c r="K50" s="15"/>
      <c r="L50" s="15">
        <v>8.5</v>
      </c>
      <c r="M50" s="15">
        <v>12</v>
      </c>
      <c r="N50" s="15"/>
      <c r="O50" s="15">
        <v>8</v>
      </c>
      <c r="P50" s="21">
        <v>11</v>
      </c>
      <c r="Q50" s="21"/>
      <c r="R50" s="25">
        <v>10.166666666699999</v>
      </c>
      <c r="S50" s="25">
        <f t="shared" si="0"/>
        <v>9.625</v>
      </c>
      <c r="T50" s="25">
        <f t="shared" si="0"/>
        <v>9.875</v>
      </c>
      <c r="U50" s="25">
        <f t="shared" si="0"/>
        <v>9.875</v>
      </c>
    </row>
    <row r="51" spans="1:22" x14ac:dyDescent="0.2">
      <c r="A51" s="5">
        <v>50</v>
      </c>
      <c r="B51" s="5" t="s">
        <v>312</v>
      </c>
      <c r="C51" s="6">
        <v>39.141666999999998</v>
      </c>
      <c r="D51" s="6">
        <v>-77.716110999999998</v>
      </c>
      <c r="E51" s="15"/>
      <c r="F51" s="15"/>
      <c r="G51" s="15"/>
      <c r="H51" s="15"/>
      <c r="I51" s="15">
        <v>8</v>
      </c>
      <c r="J51" s="15"/>
      <c r="K51" s="15"/>
      <c r="L51" s="15"/>
      <c r="M51" s="15"/>
      <c r="N51" s="15"/>
      <c r="O51" s="15"/>
      <c r="P51" s="21"/>
      <c r="Q51" s="21"/>
      <c r="R51" s="25">
        <v>8</v>
      </c>
      <c r="S51" s="25">
        <f t="shared" si="0"/>
        <v>8</v>
      </c>
      <c r="T51" s="34"/>
      <c r="U51" s="34"/>
      <c r="V51" s="1" t="s">
        <v>333</v>
      </c>
    </row>
    <row r="52" spans="1:22" x14ac:dyDescent="0.2">
      <c r="A52" s="5">
        <v>51</v>
      </c>
      <c r="B52" s="5" t="s">
        <v>313</v>
      </c>
      <c r="C52" s="6">
        <v>38.959200000000003</v>
      </c>
      <c r="D52" s="6">
        <v>-77.371399999999994</v>
      </c>
      <c r="E52" s="15">
        <v>6</v>
      </c>
      <c r="F52" s="15">
        <v>5</v>
      </c>
      <c r="G52" s="15">
        <v>6</v>
      </c>
      <c r="H52" s="15">
        <v>4.75</v>
      </c>
      <c r="I52" s="15"/>
      <c r="J52" s="15">
        <v>4.6666666666700003</v>
      </c>
      <c r="K52" s="15">
        <v>4</v>
      </c>
      <c r="L52" s="15">
        <v>4.6666666666700003</v>
      </c>
      <c r="M52" s="15">
        <v>5.5</v>
      </c>
      <c r="N52" s="15">
        <v>4.6666666666700003</v>
      </c>
      <c r="O52" s="15">
        <v>5.25</v>
      </c>
      <c r="P52" s="22">
        <v>5.666666666666667</v>
      </c>
      <c r="Q52" s="22">
        <v>6.5</v>
      </c>
      <c r="R52" s="25">
        <v>4.7083333333299997</v>
      </c>
      <c r="S52" s="25">
        <f t="shared" si="0"/>
        <v>4.7916666666683332</v>
      </c>
      <c r="T52" s="25">
        <f t="shared" si="0"/>
        <v>4.9166666666680952</v>
      </c>
      <c r="U52" s="25">
        <f t="shared" si="0"/>
        <v>5.178571428572381</v>
      </c>
    </row>
    <row r="53" spans="1:22" x14ac:dyDescent="0.2">
      <c r="A53" s="5">
        <v>52</v>
      </c>
      <c r="B53" s="5" t="s">
        <v>314</v>
      </c>
      <c r="C53" s="6">
        <v>38.991599999999998</v>
      </c>
      <c r="D53" s="6">
        <v>-77.366529999999997</v>
      </c>
      <c r="E53" s="15"/>
      <c r="F53" s="15"/>
      <c r="G53" s="15"/>
      <c r="H53" s="15">
        <v>5</v>
      </c>
      <c r="I53" s="15">
        <v>6</v>
      </c>
      <c r="J53" s="15"/>
      <c r="K53" s="15"/>
      <c r="L53" s="15"/>
      <c r="M53" s="15"/>
      <c r="N53" s="15"/>
      <c r="O53" s="15">
        <v>4</v>
      </c>
      <c r="P53" s="21"/>
      <c r="Q53" s="21"/>
      <c r="R53" s="25">
        <v>5.5</v>
      </c>
      <c r="S53" s="25">
        <f t="shared" si="0"/>
        <v>5</v>
      </c>
      <c r="T53" s="25">
        <f t="shared" si="0"/>
        <v>4</v>
      </c>
      <c r="U53" s="25">
        <f t="shared" si="0"/>
        <v>4</v>
      </c>
    </row>
    <row r="54" spans="1:22" x14ac:dyDescent="0.2">
      <c r="A54" s="5">
        <v>53</v>
      </c>
      <c r="B54" s="5" t="s">
        <v>315</v>
      </c>
      <c r="C54" s="6">
        <v>38.9788</v>
      </c>
      <c r="D54" s="6">
        <v>-77.364400000000003</v>
      </c>
      <c r="E54" s="15">
        <v>2.75</v>
      </c>
      <c r="F54" s="15">
        <v>4.6666666666700003</v>
      </c>
      <c r="G54" s="15">
        <v>5.5</v>
      </c>
      <c r="H54" s="15">
        <v>3.5</v>
      </c>
      <c r="I54" s="15"/>
      <c r="J54" s="15">
        <v>6.3333333333299997</v>
      </c>
      <c r="K54" s="15">
        <v>4.25</v>
      </c>
      <c r="L54" s="15">
        <v>5</v>
      </c>
      <c r="M54" s="15">
        <v>3.25</v>
      </c>
      <c r="N54" s="15">
        <v>5</v>
      </c>
      <c r="O54" s="15">
        <v>4</v>
      </c>
      <c r="P54" s="22">
        <v>4.666666666666667</v>
      </c>
      <c r="Q54" s="22"/>
      <c r="R54" s="25">
        <v>4.5555555555599998</v>
      </c>
      <c r="S54" s="25">
        <f t="shared" si="0"/>
        <v>4.6388888888883333</v>
      </c>
      <c r="T54" s="25">
        <f t="shared" si="0"/>
        <v>4.6428571428566672</v>
      </c>
      <c r="U54" s="25">
        <f t="shared" si="0"/>
        <v>4.3611111111111116</v>
      </c>
    </row>
    <row r="55" spans="1:22" x14ac:dyDescent="0.2">
      <c r="A55" s="5">
        <v>54</v>
      </c>
      <c r="B55" s="5" t="s">
        <v>153</v>
      </c>
      <c r="C55" s="6">
        <v>39.005470000000003</v>
      </c>
      <c r="D55" s="6">
        <v>-77.372478999999998</v>
      </c>
      <c r="E55" s="15"/>
      <c r="F55" s="15"/>
      <c r="G55" s="15"/>
      <c r="H55" s="15"/>
      <c r="I55" s="15">
        <v>6</v>
      </c>
      <c r="J55" s="15">
        <v>5</v>
      </c>
      <c r="K55" s="15"/>
      <c r="L55" s="15">
        <v>6</v>
      </c>
      <c r="M55" s="15">
        <v>4</v>
      </c>
      <c r="N55" s="15">
        <v>3</v>
      </c>
      <c r="O55" s="15"/>
      <c r="P55" s="21"/>
      <c r="Q55" s="21"/>
      <c r="R55" s="25">
        <v>4.8</v>
      </c>
      <c r="S55" s="25">
        <f t="shared" si="0"/>
        <v>4.8</v>
      </c>
      <c r="T55" s="25">
        <f t="shared" si="0"/>
        <v>4.5</v>
      </c>
      <c r="U55" s="25">
        <f t="shared" si="0"/>
        <v>4.333333333333333</v>
      </c>
    </row>
    <row r="56" spans="1:22" x14ac:dyDescent="0.2">
      <c r="A56" s="5">
        <v>55</v>
      </c>
      <c r="B56" s="5" t="s">
        <v>316</v>
      </c>
      <c r="C56" s="6">
        <v>39.287944000000003</v>
      </c>
      <c r="D56" s="6">
        <v>-77.737975000000006</v>
      </c>
      <c r="E56" s="15">
        <v>11</v>
      </c>
      <c r="F56" s="15">
        <v>11</v>
      </c>
      <c r="G56" s="15">
        <v>7</v>
      </c>
      <c r="H56" s="15"/>
      <c r="I56" s="15"/>
      <c r="J56" s="15"/>
      <c r="K56" s="15"/>
      <c r="L56" s="15"/>
      <c r="M56" s="15"/>
      <c r="N56" s="15"/>
      <c r="O56" s="15"/>
      <c r="P56" s="21"/>
      <c r="Q56" s="21"/>
      <c r="R56" s="25"/>
      <c r="S56" s="25"/>
      <c r="T56" s="28"/>
      <c r="U56" s="28"/>
    </row>
    <row r="57" spans="1:22" x14ac:dyDescent="0.2">
      <c r="A57" s="5">
        <v>56</v>
      </c>
      <c r="B57" s="5" t="s">
        <v>317</v>
      </c>
      <c r="C57" s="6">
        <v>39.061388999999998</v>
      </c>
      <c r="D57" s="6">
        <v>-77.540833000000006</v>
      </c>
      <c r="E57" s="15">
        <v>12</v>
      </c>
      <c r="F57" s="15">
        <v>11</v>
      </c>
      <c r="G57" s="15">
        <v>9.5</v>
      </c>
      <c r="H57" s="15">
        <v>9</v>
      </c>
      <c r="I57" s="15"/>
      <c r="J57" s="15"/>
      <c r="K57" s="15"/>
      <c r="L57" s="15"/>
      <c r="M57" s="15"/>
      <c r="N57" s="15"/>
      <c r="O57" s="15"/>
      <c r="P57" s="21"/>
      <c r="Q57" s="21"/>
      <c r="R57" s="25">
        <v>9</v>
      </c>
      <c r="S57" s="25"/>
      <c r="T57" s="28"/>
      <c r="U57" s="28"/>
    </row>
    <row r="58" spans="1:22" x14ac:dyDescent="0.2">
      <c r="A58" s="5">
        <v>57</v>
      </c>
      <c r="B58" s="5" t="s">
        <v>318</v>
      </c>
      <c r="C58" s="6">
        <v>39.104999999999997</v>
      </c>
      <c r="D58" s="6">
        <v>-77.560833000000002</v>
      </c>
      <c r="E58" s="15"/>
      <c r="F58" s="15"/>
      <c r="G58" s="15"/>
      <c r="H58" s="15"/>
      <c r="I58" s="15"/>
      <c r="J58" s="15"/>
      <c r="K58" s="15"/>
      <c r="L58" s="15">
        <v>0</v>
      </c>
      <c r="M58" s="15">
        <v>6</v>
      </c>
      <c r="N58" s="15">
        <v>4</v>
      </c>
      <c r="O58" s="15">
        <v>4.5</v>
      </c>
      <c r="P58" s="21">
        <v>6</v>
      </c>
      <c r="Q58" s="21"/>
      <c r="R58" s="25">
        <v>5</v>
      </c>
      <c r="S58" s="25">
        <f t="shared" si="0"/>
        <v>3.625</v>
      </c>
      <c r="T58" s="25">
        <f t="shared" si="0"/>
        <v>4.0999999999999996</v>
      </c>
      <c r="U58" s="25">
        <f t="shared" si="0"/>
        <v>4.0999999999999996</v>
      </c>
    </row>
    <row r="59" spans="1:22" x14ac:dyDescent="0.2">
      <c r="A59" s="5" t="s">
        <v>332</v>
      </c>
      <c r="B59" s="5" t="s">
        <v>329</v>
      </c>
      <c r="C59" s="6">
        <v>39.114984999999997</v>
      </c>
      <c r="D59" s="6">
        <v>-77.571546999999995</v>
      </c>
      <c r="E59" s="15"/>
      <c r="F59" s="15"/>
      <c r="G59" s="15"/>
      <c r="H59" s="15"/>
      <c r="I59" s="15"/>
      <c r="J59" s="15"/>
      <c r="K59" s="15"/>
      <c r="L59" s="15"/>
      <c r="M59" s="15"/>
      <c r="N59" s="15"/>
      <c r="O59" s="15"/>
      <c r="P59" s="21">
        <v>7</v>
      </c>
      <c r="Q59" s="21">
        <v>11</v>
      </c>
      <c r="R59" s="25"/>
      <c r="S59" s="28"/>
      <c r="T59" s="25">
        <f t="shared" si="0"/>
        <v>7</v>
      </c>
      <c r="U59" s="25">
        <f t="shared" si="0"/>
        <v>9</v>
      </c>
      <c r="V59" s="1" t="s">
        <v>334</v>
      </c>
    </row>
    <row r="60" spans="1:22" x14ac:dyDescent="0.2">
      <c r="A60" s="5" t="s">
        <v>332</v>
      </c>
      <c r="B60" s="5" t="s">
        <v>328</v>
      </c>
      <c r="C60" s="6">
        <v>39.196197570000002</v>
      </c>
      <c r="D60" s="6">
        <v>-77.747030800000005</v>
      </c>
      <c r="E60" s="15"/>
      <c r="F60" s="15"/>
      <c r="G60" s="15"/>
      <c r="H60" s="15"/>
      <c r="I60" s="15"/>
      <c r="J60" s="15"/>
      <c r="K60" s="15"/>
      <c r="L60" s="15"/>
      <c r="M60" s="15"/>
      <c r="N60" s="15"/>
      <c r="O60" s="15"/>
      <c r="P60" s="21">
        <v>9</v>
      </c>
      <c r="Q60" s="21">
        <v>10</v>
      </c>
      <c r="R60" s="25"/>
      <c r="S60" s="28"/>
      <c r="T60" s="25">
        <f t="shared" si="0"/>
        <v>9</v>
      </c>
      <c r="U60" s="25">
        <f t="shared" si="0"/>
        <v>9.5</v>
      </c>
      <c r="V60" s="1" t="s">
        <v>334</v>
      </c>
    </row>
    <row r="61" spans="1:22" x14ac:dyDescent="0.2">
      <c r="A61" s="5" t="s">
        <v>332</v>
      </c>
      <c r="B61" s="5" t="s">
        <v>325</v>
      </c>
      <c r="C61" s="6">
        <v>38.924759999999999</v>
      </c>
      <c r="D61" s="6">
        <v>-77.406595999999993</v>
      </c>
      <c r="E61" s="15"/>
      <c r="F61" s="15"/>
      <c r="G61" s="15"/>
      <c r="H61" s="15"/>
      <c r="I61" s="15"/>
      <c r="J61" s="15"/>
      <c r="K61" s="15"/>
      <c r="L61" s="15"/>
      <c r="M61" s="15"/>
      <c r="N61" s="15"/>
      <c r="O61" s="15"/>
      <c r="P61" s="21">
        <v>4</v>
      </c>
      <c r="Q61" s="21">
        <v>3.5</v>
      </c>
      <c r="R61" s="25"/>
      <c r="S61" s="28"/>
      <c r="T61" s="25">
        <f t="shared" si="0"/>
        <v>4</v>
      </c>
      <c r="U61" s="25">
        <f t="shared" si="0"/>
        <v>3.75</v>
      </c>
      <c r="V61" s="1" t="s">
        <v>334</v>
      </c>
    </row>
    <row r="62" spans="1:22" x14ac:dyDescent="0.2">
      <c r="A62" s="5" t="s">
        <v>332</v>
      </c>
      <c r="B62" s="5" t="s">
        <v>245</v>
      </c>
      <c r="C62" s="6">
        <v>39.05071512</v>
      </c>
      <c r="D62" s="6">
        <v>-77.397382809940495</v>
      </c>
      <c r="E62" s="15"/>
      <c r="F62" s="15"/>
      <c r="G62" s="15"/>
      <c r="H62" s="15"/>
      <c r="I62" s="15"/>
      <c r="J62" s="15"/>
      <c r="K62" s="15"/>
      <c r="L62" s="15"/>
      <c r="M62" s="15"/>
      <c r="N62" s="15"/>
      <c r="O62" s="15"/>
      <c r="P62" s="21">
        <v>5</v>
      </c>
      <c r="Q62" s="21"/>
      <c r="R62" s="25"/>
      <c r="S62" s="28"/>
      <c r="T62" s="25">
        <f t="shared" si="0"/>
        <v>5</v>
      </c>
      <c r="U62" s="25">
        <f t="shared" si="0"/>
        <v>5</v>
      </c>
      <c r="V62" s="1" t="s">
        <v>334</v>
      </c>
    </row>
    <row r="63" spans="1:22" x14ac:dyDescent="0.2">
      <c r="A63" s="5" t="s">
        <v>332</v>
      </c>
      <c r="B63" s="5" t="s">
        <v>326</v>
      </c>
      <c r="C63" s="6">
        <v>38.751080000000002</v>
      </c>
      <c r="D63" s="6">
        <v>-77.558959999999999</v>
      </c>
      <c r="E63" s="15"/>
      <c r="F63" s="15"/>
      <c r="G63" s="15"/>
      <c r="H63" s="15"/>
      <c r="I63" s="15"/>
      <c r="J63" s="15"/>
      <c r="K63" s="15"/>
      <c r="L63" s="15"/>
      <c r="M63" s="15"/>
      <c r="N63" s="15"/>
      <c r="O63" s="15"/>
      <c r="P63" s="21">
        <v>5</v>
      </c>
      <c r="Q63" s="21"/>
      <c r="R63" s="25"/>
      <c r="S63" s="28"/>
      <c r="T63" s="25">
        <f t="shared" si="0"/>
        <v>5</v>
      </c>
      <c r="U63" s="25">
        <f t="shared" si="0"/>
        <v>5</v>
      </c>
      <c r="V63" s="1" t="s">
        <v>334</v>
      </c>
    </row>
    <row r="64" spans="1:22" x14ac:dyDescent="0.2">
      <c r="A64" s="5" t="s">
        <v>332</v>
      </c>
      <c r="B64" s="5" t="s">
        <v>327</v>
      </c>
      <c r="C64" s="6">
        <v>39.130600000000001</v>
      </c>
      <c r="D64" s="6">
        <v>-77.559100000000001</v>
      </c>
      <c r="E64" s="15"/>
      <c r="F64" s="15"/>
      <c r="G64" s="15"/>
      <c r="H64" s="15"/>
      <c r="I64" s="15"/>
      <c r="J64" s="15"/>
      <c r="K64" s="15"/>
      <c r="L64" s="15"/>
      <c r="M64" s="15"/>
      <c r="N64" s="15"/>
      <c r="O64" s="15"/>
      <c r="P64" s="21">
        <v>11</v>
      </c>
      <c r="Q64" s="21"/>
      <c r="R64" s="25"/>
      <c r="S64" s="28"/>
      <c r="T64" s="25">
        <f t="shared" si="0"/>
        <v>11</v>
      </c>
      <c r="U64" s="25">
        <f t="shared" si="0"/>
        <v>11</v>
      </c>
      <c r="V64" s="1" t="s">
        <v>334</v>
      </c>
    </row>
    <row r="65" spans="1:22" ht="12" thickBot="1" x14ac:dyDescent="0.25">
      <c r="A65" s="5" t="s">
        <v>337</v>
      </c>
      <c r="B65" s="1" t="s">
        <v>336</v>
      </c>
      <c r="C65" s="1">
        <v>38.9724</v>
      </c>
      <c r="D65" s="1">
        <v>-77.367699999999999</v>
      </c>
      <c r="E65" s="15"/>
      <c r="F65" s="15"/>
      <c r="G65" s="15"/>
      <c r="H65" s="15"/>
      <c r="I65" s="15"/>
      <c r="J65" s="15"/>
      <c r="K65" s="15"/>
      <c r="L65" s="15"/>
      <c r="M65" s="15"/>
      <c r="N65" s="15"/>
      <c r="O65" s="15"/>
      <c r="P65" s="14"/>
      <c r="Q65" s="21">
        <v>4</v>
      </c>
      <c r="R65" s="26"/>
      <c r="S65" s="29"/>
      <c r="T65" s="26"/>
      <c r="U65" s="26">
        <f t="shared" ref="U65" si="2">AVERAGE(K65:Q65)</f>
        <v>4</v>
      </c>
      <c r="V65" s="1" t="s">
        <v>340</v>
      </c>
    </row>
    <row r="66" spans="1:22" x14ac:dyDescent="0.2">
      <c r="E66" s="5">
        <f t="shared" ref="E66:Q66" si="3">COUNTA(E2:E64)</f>
        <v>29</v>
      </c>
      <c r="F66" s="5">
        <f t="shared" si="3"/>
        <v>18</v>
      </c>
      <c r="G66" s="5">
        <f t="shared" si="3"/>
        <v>29</v>
      </c>
      <c r="H66" s="5">
        <f t="shared" si="3"/>
        <v>26</v>
      </c>
      <c r="I66" s="5">
        <f t="shared" si="3"/>
        <v>10</v>
      </c>
      <c r="J66" s="5">
        <f t="shared" si="3"/>
        <v>15</v>
      </c>
      <c r="K66" s="5">
        <f t="shared" si="3"/>
        <v>18</v>
      </c>
      <c r="L66" s="5">
        <f t="shared" si="3"/>
        <v>23</v>
      </c>
      <c r="M66" s="5">
        <f t="shared" si="3"/>
        <v>24</v>
      </c>
      <c r="N66" s="5">
        <f t="shared" si="3"/>
        <v>21</v>
      </c>
      <c r="O66" s="5">
        <f t="shared" si="3"/>
        <v>20</v>
      </c>
      <c r="P66" s="5">
        <f t="shared" si="3"/>
        <v>25</v>
      </c>
      <c r="Q66" s="5">
        <f t="shared" si="3"/>
        <v>9</v>
      </c>
      <c r="R66" s="33">
        <f>COUNTA(R2:R64)</f>
        <v>51</v>
      </c>
      <c r="S66" s="33">
        <f>COUNTA(S2:S64)</f>
        <v>45</v>
      </c>
      <c r="T66" s="33">
        <f>COUNTA(T2:T64)</f>
        <v>43</v>
      </c>
      <c r="U66" s="33">
        <f>COUNTA(U2:U64)</f>
        <v>43</v>
      </c>
    </row>
    <row r="68" spans="1:22" ht="12" thickBot="1" x14ac:dyDescent="0.25"/>
    <row r="69" spans="1:22" ht="15.75" thickBot="1" x14ac:dyDescent="0.25">
      <c r="I69" s="37" t="s">
        <v>320</v>
      </c>
      <c r="J69" s="80">
        <f>SUM(J66:P66)</f>
        <v>146</v>
      </c>
      <c r="K69" s="81"/>
      <c r="L69" s="81"/>
      <c r="M69" s="81"/>
      <c r="N69" s="81"/>
      <c r="O69" s="81"/>
      <c r="P69" s="82"/>
    </row>
    <row r="70" spans="1:22" ht="15.75" thickBot="1" x14ac:dyDescent="0.25">
      <c r="J70" s="37" t="s">
        <v>338</v>
      </c>
      <c r="K70" s="80">
        <f>SUM(K66:Q66)</f>
        <v>140</v>
      </c>
      <c r="L70" s="81"/>
      <c r="M70" s="81"/>
      <c r="N70" s="81"/>
      <c r="O70" s="81"/>
      <c r="P70" s="81"/>
      <c r="Q70" s="82"/>
    </row>
  </sheetData>
  <mergeCells count="2">
    <mergeCell ref="J69:P69"/>
    <mergeCell ref="K70:Q70"/>
  </mergeCells>
  <conditionalFormatting sqref="E2:O58 R2:S58">
    <cfRule type="expression" dxfId="37" priority="65">
      <formula>0</formula>
    </cfRule>
  </conditionalFormatting>
  <conditionalFormatting sqref="T3:U3">
    <cfRule type="expression" dxfId="36" priority="64">
      <formula>0</formula>
    </cfRule>
  </conditionalFormatting>
  <conditionalFormatting sqref="T6:U6">
    <cfRule type="expression" dxfId="35" priority="20">
      <formula>0</formula>
    </cfRule>
  </conditionalFormatting>
  <conditionalFormatting sqref="T11:U13">
    <cfRule type="expression" dxfId="34" priority="15">
      <formula>0</formula>
    </cfRule>
  </conditionalFormatting>
  <conditionalFormatting sqref="T16:U27">
    <cfRule type="expression" dxfId="33" priority="14">
      <formula>0</formula>
    </cfRule>
  </conditionalFormatting>
  <conditionalFormatting sqref="T32:U33">
    <cfRule type="expression" dxfId="32" priority="12">
      <formula>0</formula>
    </cfRule>
  </conditionalFormatting>
  <conditionalFormatting sqref="T35:U38">
    <cfRule type="expression" dxfId="31" priority="8">
      <formula>0</formula>
    </cfRule>
  </conditionalFormatting>
  <conditionalFormatting sqref="T40:U41">
    <cfRule type="expression" dxfId="30" priority="6">
      <formula>0</formula>
    </cfRule>
  </conditionalFormatting>
  <conditionalFormatting sqref="T44:U50">
    <cfRule type="expression" dxfId="29" priority="4">
      <formula>0</formula>
    </cfRule>
  </conditionalFormatting>
  <conditionalFormatting sqref="T52:U55">
    <cfRule type="expression" dxfId="28" priority="3">
      <formula>0</formula>
    </cfRule>
  </conditionalFormatting>
  <conditionalFormatting sqref="T58:U65">
    <cfRule type="expression" dxfId="27" priority="1">
      <formula>0</formula>
    </cfRule>
  </conditionalFormatting>
  <conditionalFormatting sqref="U4">
    <cfRule type="expression" dxfId="26" priority="21">
      <formula>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8"/>
  <sheetViews>
    <sheetView topLeftCell="D1" workbookViewId="0">
      <selection activeCell="F87" sqref="F87"/>
    </sheetView>
  </sheetViews>
  <sheetFormatPr defaultColWidth="9.140625" defaultRowHeight="11.25" x14ac:dyDescent="0.2"/>
  <cols>
    <col min="1" max="1" width="7.140625" style="5" bestFit="1" customWidth="1"/>
    <col min="2" max="2" width="48.28515625" style="5" bestFit="1" customWidth="1"/>
    <col min="3" max="3" width="12.5703125" style="6" bestFit="1" customWidth="1"/>
    <col min="4" max="4" width="13.140625" style="6" bestFit="1" customWidth="1"/>
    <col min="5" max="14" width="12.5703125" style="7" bestFit="1" customWidth="1"/>
    <col min="15" max="15" width="8.7109375" style="7" customWidth="1"/>
    <col min="16" max="16" width="10.42578125" style="1" bestFit="1" customWidth="1"/>
    <col min="17" max="17" width="12.5703125" style="7" bestFit="1" customWidth="1"/>
    <col min="18" max="18" width="12.85546875" style="1" customWidth="1"/>
    <col min="19" max="19" width="11.140625" style="1" customWidth="1"/>
    <col min="20" max="16384" width="9.140625" style="1"/>
  </cols>
  <sheetData>
    <row r="1" spans="1:20" x14ac:dyDescent="0.2">
      <c r="A1" s="5" t="s">
        <v>251</v>
      </c>
      <c r="B1" s="5" t="s">
        <v>252</v>
      </c>
      <c r="C1" s="6" t="s">
        <v>253</v>
      </c>
      <c r="D1" s="6" t="s">
        <v>254</v>
      </c>
      <c r="E1" s="15" t="s">
        <v>255</v>
      </c>
      <c r="F1" s="15" t="s">
        <v>256</v>
      </c>
      <c r="G1" s="15" t="s">
        <v>257</v>
      </c>
      <c r="H1" s="15" t="s">
        <v>258</v>
      </c>
      <c r="I1" s="15" t="s">
        <v>259</v>
      </c>
      <c r="J1" s="15" t="s">
        <v>260</v>
      </c>
      <c r="K1" s="15" t="s">
        <v>261</v>
      </c>
      <c r="L1" s="15" t="s">
        <v>262</v>
      </c>
      <c r="M1" s="15" t="s">
        <v>263</v>
      </c>
      <c r="N1" s="15" t="s">
        <v>264</v>
      </c>
      <c r="O1" s="15" t="s">
        <v>265</v>
      </c>
      <c r="P1" s="21" t="s">
        <v>319</v>
      </c>
      <c r="Q1" s="24" t="s">
        <v>266</v>
      </c>
      <c r="R1" s="27" t="s">
        <v>267</v>
      </c>
      <c r="S1" s="9" t="s">
        <v>320</v>
      </c>
    </row>
    <row r="2" spans="1:20" x14ac:dyDescent="0.2">
      <c r="A2" s="5">
        <v>1</v>
      </c>
      <c r="B2" s="5" t="s">
        <v>268</v>
      </c>
      <c r="C2" s="6">
        <v>39.035556</v>
      </c>
      <c r="D2" s="6">
        <v>-77.488332999999997</v>
      </c>
      <c r="E2" s="15">
        <v>6</v>
      </c>
      <c r="F2" s="15">
        <v>7</v>
      </c>
      <c r="G2" s="15">
        <v>4</v>
      </c>
      <c r="H2" s="15">
        <v>6</v>
      </c>
      <c r="I2" s="15"/>
      <c r="J2" s="15"/>
      <c r="K2" s="15"/>
      <c r="L2" s="15"/>
      <c r="M2" s="15"/>
      <c r="N2" s="15"/>
      <c r="O2" s="15"/>
      <c r="P2" s="21"/>
      <c r="Q2" s="25">
        <v>6</v>
      </c>
      <c r="R2" s="25"/>
      <c r="S2" s="13"/>
    </row>
    <row r="3" spans="1:20" x14ac:dyDescent="0.2">
      <c r="A3" s="5">
        <v>2</v>
      </c>
      <c r="B3" s="5" t="s">
        <v>269</v>
      </c>
      <c r="C3" s="6">
        <v>39.024158</v>
      </c>
      <c r="D3" s="6">
        <v>-77.496875000000003</v>
      </c>
      <c r="E3" s="15"/>
      <c r="F3" s="15"/>
      <c r="G3" s="15"/>
      <c r="H3" s="15"/>
      <c r="I3" s="15"/>
      <c r="J3" s="15"/>
      <c r="K3" s="15"/>
      <c r="L3" s="15"/>
      <c r="M3" s="15">
        <v>7</v>
      </c>
      <c r="N3" s="15">
        <v>7</v>
      </c>
      <c r="O3" s="15">
        <v>9</v>
      </c>
      <c r="P3" s="21">
        <v>9</v>
      </c>
      <c r="Q3" s="25">
        <v>7</v>
      </c>
      <c r="R3" s="25">
        <f t="shared" ref="R3:S64" si="0">AVERAGE(I3:O3)</f>
        <v>7.666666666666667</v>
      </c>
      <c r="S3" s="23">
        <f t="shared" si="0"/>
        <v>8</v>
      </c>
    </row>
    <row r="4" spans="1:20" x14ac:dyDescent="0.2">
      <c r="A4" s="5">
        <v>3</v>
      </c>
      <c r="B4" s="5" t="s">
        <v>270</v>
      </c>
      <c r="C4" s="6">
        <v>38.855600000000003</v>
      </c>
      <c r="D4" s="6">
        <v>-77.429199999999994</v>
      </c>
      <c r="E4" s="15">
        <v>4</v>
      </c>
      <c r="F4" s="15">
        <v>4.75</v>
      </c>
      <c r="G4" s="15">
        <v>5.5</v>
      </c>
      <c r="H4" s="15">
        <v>5</v>
      </c>
      <c r="I4" s="15">
        <v>4</v>
      </c>
      <c r="J4" s="15"/>
      <c r="K4" s="15"/>
      <c r="L4" s="15"/>
      <c r="M4" s="15"/>
      <c r="N4" s="15"/>
      <c r="O4" s="15"/>
      <c r="P4" s="21"/>
      <c r="Q4" s="25">
        <v>4.5</v>
      </c>
      <c r="R4" s="25">
        <f t="shared" si="0"/>
        <v>4</v>
      </c>
      <c r="S4" s="30"/>
      <c r="T4" s="1" t="s">
        <v>333</v>
      </c>
    </row>
    <row r="5" spans="1:20" x14ac:dyDescent="0.2">
      <c r="A5" s="5">
        <v>4</v>
      </c>
      <c r="B5" s="5" t="s">
        <v>271</v>
      </c>
      <c r="C5" s="6">
        <v>39.144167000000003</v>
      </c>
      <c r="D5" s="6">
        <v>-77.536389</v>
      </c>
      <c r="E5" s="15"/>
      <c r="F5" s="15"/>
      <c r="G5" s="15">
        <v>3</v>
      </c>
      <c r="H5" s="15">
        <v>5</v>
      </c>
      <c r="I5" s="15"/>
      <c r="J5" s="15"/>
      <c r="K5" s="15"/>
      <c r="L5" s="15"/>
      <c r="M5" s="15"/>
      <c r="N5" s="15"/>
      <c r="O5" s="15"/>
      <c r="P5" s="21"/>
      <c r="Q5" s="25">
        <v>5</v>
      </c>
      <c r="R5" s="25"/>
      <c r="S5" s="13"/>
    </row>
    <row r="6" spans="1:20" x14ac:dyDescent="0.2">
      <c r="A6" s="5">
        <v>5</v>
      </c>
      <c r="B6" s="5" t="s">
        <v>272</v>
      </c>
      <c r="C6" s="6">
        <v>38.913060000000002</v>
      </c>
      <c r="D6" s="6">
        <v>-77.890559999999994</v>
      </c>
      <c r="E6" s="15">
        <v>10.5</v>
      </c>
      <c r="F6" s="15"/>
      <c r="G6" s="15">
        <v>9</v>
      </c>
      <c r="H6" s="15">
        <v>0</v>
      </c>
      <c r="I6" s="15"/>
      <c r="J6" s="15">
        <v>4</v>
      </c>
      <c r="K6" s="15">
        <v>7</v>
      </c>
      <c r="L6" s="15">
        <v>9</v>
      </c>
      <c r="M6" s="15">
        <v>9</v>
      </c>
      <c r="N6" s="15">
        <v>8.5</v>
      </c>
      <c r="O6" s="15">
        <v>9.5</v>
      </c>
      <c r="P6" s="21">
        <v>8</v>
      </c>
      <c r="Q6" s="25">
        <v>7.5</v>
      </c>
      <c r="R6" s="25">
        <f t="shared" si="0"/>
        <v>7.833333333333333</v>
      </c>
      <c r="S6" s="23">
        <f t="shared" si="0"/>
        <v>7.8571428571428568</v>
      </c>
    </row>
    <row r="7" spans="1:20" x14ac:dyDescent="0.2">
      <c r="A7" s="5">
        <v>6</v>
      </c>
      <c r="B7" s="5" t="s">
        <v>273</v>
      </c>
      <c r="C7" s="6">
        <v>38.893610000000002</v>
      </c>
      <c r="D7" s="6">
        <v>-77.904719999999998</v>
      </c>
      <c r="E7" s="15">
        <v>9.5</v>
      </c>
      <c r="F7" s="15"/>
      <c r="G7" s="15">
        <v>10</v>
      </c>
      <c r="H7" s="15">
        <v>10</v>
      </c>
      <c r="I7" s="15"/>
      <c r="J7" s="15"/>
      <c r="K7" s="15"/>
      <c r="L7" s="15"/>
      <c r="M7" s="15"/>
      <c r="N7" s="15"/>
      <c r="O7" s="15"/>
      <c r="P7" s="21"/>
      <c r="Q7" s="25">
        <v>10</v>
      </c>
      <c r="R7" s="25"/>
      <c r="S7" s="13"/>
    </row>
    <row r="8" spans="1:20" x14ac:dyDescent="0.2">
      <c r="A8" s="5">
        <v>7</v>
      </c>
      <c r="B8" s="5" t="s">
        <v>274</v>
      </c>
      <c r="C8" s="6">
        <v>38.984200000000001</v>
      </c>
      <c r="D8" s="6">
        <v>-77.5047</v>
      </c>
      <c r="E8" s="15"/>
      <c r="F8" s="15"/>
      <c r="G8" s="15">
        <v>7</v>
      </c>
      <c r="H8" s="15">
        <v>7</v>
      </c>
      <c r="I8" s="15">
        <v>8</v>
      </c>
      <c r="J8" s="15"/>
      <c r="K8" s="15"/>
      <c r="L8" s="15"/>
      <c r="M8" s="15"/>
      <c r="N8" s="15"/>
      <c r="O8" s="15"/>
      <c r="P8" s="21"/>
      <c r="Q8" s="25">
        <v>7.5</v>
      </c>
      <c r="R8" s="25">
        <f t="shared" si="0"/>
        <v>8</v>
      </c>
      <c r="S8" s="30"/>
      <c r="T8" s="1" t="s">
        <v>333</v>
      </c>
    </row>
    <row r="9" spans="1:20" x14ac:dyDescent="0.2">
      <c r="A9" s="5">
        <v>8</v>
      </c>
      <c r="B9" s="5" t="s">
        <v>275</v>
      </c>
      <c r="C9" s="6">
        <v>39.048889000000003</v>
      </c>
      <c r="D9" s="6">
        <v>-77.431667000000004</v>
      </c>
      <c r="E9" s="15"/>
      <c r="F9" s="15"/>
      <c r="G9" s="15"/>
      <c r="H9" s="15"/>
      <c r="I9" s="15">
        <v>5</v>
      </c>
      <c r="J9" s="15"/>
      <c r="K9" s="15"/>
      <c r="L9" s="15"/>
      <c r="M9" s="15"/>
      <c r="N9" s="15"/>
      <c r="O9" s="15"/>
      <c r="P9" s="21"/>
      <c r="Q9" s="25">
        <v>5</v>
      </c>
      <c r="R9" s="25">
        <f t="shared" si="0"/>
        <v>5</v>
      </c>
      <c r="S9" s="30"/>
      <c r="T9" s="1" t="s">
        <v>333</v>
      </c>
    </row>
    <row r="10" spans="1:20" x14ac:dyDescent="0.2">
      <c r="A10" s="5">
        <v>9</v>
      </c>
      <c r="B10" s="5" t="s">
        <v>276</v>
      </c>
      <c r="C10" s="6">
        <v>38.984082999999998</v>
      </c>
      <c r="D10" s="6">
        <v>-77.498182999999997</v>
      </c>
      <c r="E10" s="15">
        <v>8</v>
      </c>
      <c r="F10" s="15">
        <v>7.3333333333299997</v>
      </c>
      <c r="G10" s="15">
        <v>7</v>
      </c>
      <c r="H10" s="15"/>
      <c r="I10" s="15"/>
      <c r="J10" s="15"/>
      <c r="K10" s="15"/>
      <c r="L10" s="15"/>
      <c r="M10" s="15"/>
      <c r="N10" s="15"/>
      <c r="O10" s="15"/>
      <c r="P10" s="21"/>
      <c r="Q10" s="25"/>
      <c r="R10" s="25"/>
      <c r="S10" s="13"/>
    </row>
    <row r="11" spans="1:20" x14ac:dyDescent="0.2">
      <c r="A11" s="5">
        <v>10</v>
      </c>
      <c r="B11" s="5" t="s">
        <v>250</v>
      </c>
      <c r="C11" s="6">
        <v>39.048889000000003</v>
      </c>
      <c r="D11" s="6">
        <v>-77.431667000000004</v>
      </c>
      <c r="E11" s="15"/>
      <c r="F11" s="15"/>
      <c r="G11" s="15"/>
      <c r="H11" s="15"/>
      <c r="I11" s="15"/>
      <c r="J11" s="15">
        <v>3</v>
      </c>
      <c r="K11" s="15"/>
      <c r="L11" s="15"/>
      <c r="M11" s="15"/>
      <c r="N11" s="15"/>
      <c r="O11" s="15"/>
      <c r="P11" s="21"/>
      <c r="Q11" s="25">
        <v>3</v>
      </c>
      <c r="R11" s="25">
        <f t="shared" si="0"/>
        <v>3</v>
      </c>
      <c r="S11" s="23">
        <f t="shared" si="0"/>
        <v>3</v>
      </c>
    </row>
    <row r="12" spans="1:20" x14ac:dyDescent="0.2">
      <c r="A12" s="5">
        <v>11</v>
      </c>
      <c r="B12" s="5" t="s">
        <v>277</v>
      </c>
      <c r="C12" s="6">
        <v>39.051859999999998</v>
      </c>
      <c r="D12" s="6">
        <v>-77.432477000000006</v>
      </c>
      <c r="E12" s="15"/>
      <c r="F12" s="15"/>
      <c r="G12" s="15"/>
      <c r="H12" s="15"/>
      <c r="I12" s="15"/>
      <c r="J12" s="15"/>
      <c r="K12" s="15"/>
      <c r="L12" s="15"/>
      <c r="M12" s="15">
        <v>6</v>
      </c>
      <c r="N12" s="15"/>
      <c r="O12" s="15"/>
      <c r="P12" s="21"/>
      <c r="Q12" s="25">
        <v>6</v>
      </c>
      <c r="R12" s="25">
        <f t="shared" si="0"/>
        <v>6</v>
      </c>
      <c r="S12" s="23">
        <f t="shared" si="0"/>
        <v>6</v>
      </c>
    </row>
    <row r="13" spans="1:20" x14ac:dyDescent="0.2">
      <c r="A13" s="5">
        <v>12</v>
      </c>
      <c r="B13" s="5" t="s">
        <v>278</v>
      </c>
      <c r="C13" s="6">
        <v>38.804361</v>
      </c>
      <c r="D13" s="6">
        <v>-77.556977000000003</v>
      </c>
      <c r="E13" s="15">
        <v>7.5</v>
      </c>
      <c r="F13" s="15">
        <v>8.25</v>
      </c>
      <c r="G13" s="15">
        <v>6.6666666666700003</v>
      </c>
      <c r="H13" s="15">
        <v>6.6666666666700003</v>
      </c>
      <c r="I13" s="15"/>
      <c r="J13" s="15">
        <v>8</v>
      </c>
      <c r="K13" s="15">
        <v>8</v>
      </c>
      <c r="L13" s="15">
        <v>8.3333333333299997</v>
      </c>
      <c r="M13" s="15">
        <v>9</v>
      </c>
      <c r="N13" s="15">
        <v>8</v>
      </c>
      <c r="O13" s="15"/>
      <c r="P13" s="22">
        <v>8.6666666666666661</v>
      </c>
      <c r="Q13" s="25">
        <v>8</v>
      </c>
      <c r="R13" s="25">
        <f t="shared" si="0"/>
        <v>8.2666666666660014</v>
      </c>
      <c r="S13" s="23">
        <f t="shared" si="0"/>
        <v>8.3333333333327779</v>
      </c>
    </row>
    <row r="14" spans="1:20" x14ac:dyDescent="0.2">
      <c r="A14" s="5">
        <v>13</v>
      </c>
      <c r="B14" s="5" t="s">
        <v>279</v>
      </c>
      <c r="C14" s="6">
        <v>39.220782999999997</v>
      </c>
      <c r="D14" s="6">
        <v>-77.535081000000005</v>
      </c>
      <c r="E14" s="15"/>
      <c r="F14" s="15"/>
      <c r="G14" s="15">
        <v>11</v>
      </c>
      <c r="H14" s="15"/>
      <c r="I14" s="15"/>
      <c r="J14" s="15"/>
      <c r="K14" s="15"/>
      <c r="L14" s="15"/>
      <c r="M14" s="15"/>
      <c r="N14" s="15"/>
      <c r="O14" s="15"/>
      <c r="P14" s="21"/>
      <c r="Q14" s="25"/>
      <c r="R14" s="25"/>
      <c r="S14" s="13"/>
    </row>
    <row r="15" spans="1:20" x14ac:dyDescent="0.2">
      <c r="A15" s="5">
        <v>14</v>
      </c>
      <c r="B15" s="5" t="s">
        <v>280</v>
      </c>
      <c r="C15" s="6">
        <v>38.927500000000002</v>
      </c>
      <c r="D15" s="6">
        <v>-77.800280000000001</v>
      </c>
      <c r="E15" s="15">
        <v>10</v>
      </c>
      <c r="F15" s="15"/>
      <c r="G15" s="15">
        <v>10</v>
      </c>
      <c r="H15" s="15">
        <v>8.5</v>
      </c>
      <c r="I15" s="15"/>
      <c r="J15" s="15"/>
      <c r="K15" s="15"/>
      <c r="L15" s="15"/>
      <c r="M15" s="15"/>
      <c r="N15" s="15"/>
      <c r="O15" s="15"/>
      <c r="P15" s="21"/>
      <c r="Q15" s="25">
        <v>8.5</v>
      </c>
      <c r="R15" s="25"/>
      <c r="S15" s="13"/>
    </row>
    <row r="16" spans="1:20" x14ac:dyDescent="0.2">
      <c r="A16" s="5">
        <v>15</v>
      </c>
      <c r="B16" s="5" t="s">
        <v>281</v>
      </c>
      <c r="C16" s="6">
        <v>38.933059999999998</v>
      </c>
      <c r="D16" s="6">
        <v>-77.807779999999994</v>
      </c>
      <c r="E16" s="15">
        <v>9</v>
      </c>
      <c r="F16" s="15"/>
      <c r="G16" s="15">
        <v>10.5</v>
      </c>
      <c r="H16" s="15">
        <v>9.5</v>
      </c>
      <c r="I16" s="15"/>
      <c r="J16" s="15">
        <v>8</v>
      </c>
      <c r="K16" s="15">
        <v>11</v>
      </c>
      <c r="L16" s="15">
        <v>11</v>
      </c>
      <c r="M16" s="15">
        <v>8</v>
      </c>
      <c r="N16" s="15">
        <v>7.5</v>
      </c>
      <c r="O16" s="15">
        <v>7.5</v>
      </c>
      <c r="P16" s="21">
        <v>10</v>
      </c>
      <c r="Q16" s="25">
        <v>9.1666666666700003</v>
      </c>
      <c r="R16" s="25">
        <f t="shared" si="0"/>
        <v>8.8333333333333339</v>
      </c>
      <c r="S16" s="23">
        <f t="shared" si="0"/>
        <v>9</v>
      </c>
    </row>
    <row r="17" spans="1:20" x14ac:dyDescent="0.2">
      <c r="A17" s="5">
        <v>16</v>
      </c>
      <c r="B17" s="5" t="s">
        <v>282</v>
      </c>
      <c r="C17" s="6">
        <v>39.091200000000001</v>
      </c>
      <c r="D17" s="6">
        <v>-77.683999999999997</v>
      </c>
      <c r="E17" s="15">
        <v>9</v>
      </c>
      <c r="F17" s="15">
        <v>9.6666666666700003</v>
      </c>
      <c r="G17" s="15">
        <v>11</v>
      </c>
      <c r="H17" s="15">
        <v>9.6666666666700003</v>
      </c>
      <c r="I17" s="15">
        <v>11.333333333300001</v>
      </c>
      <c r="J17" s="15">
        <v>10.5</v>
      </c>
      <c r="K17" s="15">
        <v>10.333333333300001</v>
      </c>
      <c r="L17" s="15">
        <v>10.333333333300001</v>
      </c>
      <c r="M17" s="15">
        <v>10</v>
      </c>
      <c r="N17" s="15">
        <v>9.5</v>
      </c>
      <c r="O17" s="15"/>
      <c r="P17" s="21">
        <v>9</v>
      </c>
      <c r="Q17" s="25">
        <v>10.2380952381</v>
      </c>
      <c r="R17" s="25">
        <f t="shared" si="0"/>
        <v>10.333333333316666</v>
      </c>
      <c r="S17" s="23">
        <f t="shared" si="0"/>
        <v>9.9444444444333335</v>
      </c>
    </row>
    <row r="18" spans="1:20" x14ac:dyDescent="0.2">
      <c r="A18" s="5">
        <v>17</v>
      </c>
      <c r="B18" s="5" t="s">
        <v>283</v>
      </c>
      <c r="C18" s="6">
        <v>38.946939999999998</v>
      </c>
      <c r="D18" s="6">
        <v>-77.938059999999993</v>
      </c>
      <c r="E18" s="15">
        <v>10</v>
      </c>
      <c r="F18" s="15"/>
      <c r="G18" s="15">
        <v>11.5</v>
      </c>
      <c r="H18" s="15">
        <v>11</v>
      </c>
      <c r="I18" s="15"/>
      <c r="J18" s="15">
        <v>11</v>
      </c>
      <c r="K18" s="15">
        <v>11</v>
      </c>
      <c r="L18" s="15">
        <v>10.5</v>
      </c>
      <c r="M18" s="15">
        <v>11.5</v>
      </c>
      <c r="N18" s="15">
        <v>9.5</v>
      </c>
      <c r="O18" s="15"/>
      <c r="P18" s="21">
        <v>7.5</v>
      </c>
      <c r="Q18" s="25">
        <v>10.75</v>
      </c>
      <c r="R18" s="25">
        <f t="shared" si="0"/>
        <v>10.7</v>
      </c>
      <c r="S18" s="23">
        <f t="shared" si="0"/>
        <v>10.166666666666666</v>
      </c>
    </row>
    <row r="19" spans="1:20" x14ac:dyDescent="0.2">
      <c r="A19" s="5">
        <v>18</v>
      </c>
      <c r="B19" s="5" t="s">
        <v>284</v>
      </c>
      <c r="C19" s="6">
        <v>38.801099999999998</v>
      </c>
      <c r="D19" s="6">
        <v>-77.469899999999996</v>
      </c>
      <c r="E19" s="15">
        <v>8.75</v>
      </c>
      <c r="F19" s="15">
        <v>9.6666666666700003</v>
      </c>
      <c r="G19" s="15">
        <v>8.3333333333299997</v>
      </c>
      <c r="H19" s="15">
        <v>7.75</v>
      </c>
      <c r="I19" s="15"/>
      <c r="J19" s="15">
        <v>6.25</v>
      </c>
      <c r="K19" s="15">
        <v>5.5</v>
      </c>
      <c r="L19" s="15">
        <v>7.3333333333299997</v>
      </c>
      <c r="M19" s="15"/>
      <c r="N19" s="15"/>
      <c r="O19" s="15">
        <v>7</v>
      </c>
      <c r="P19" s="21"/>
      <c r="Q19" s="25">
        <v>6.7083333333299997</v>
      </c>
      <c r="R19" s="25">
        <f t="shared" si="0"/>
        <v>6.5208333333324999</v>
      </c>
      <c r="S19" s="23">
        <f t="shared" si="0"/>
        <v>6.5208333333324999</v>
      </c>
    </row>
    <row r="20" spans="1:20" x14ac:dyDescent="0.2">
      <c r="A20" s="5">
        <v>20</v>
      </c>
      <c r="B20" s="5" t="s">
        <v>285</v>
      </c>
      <c r="C20" s="6">
        <v>38.891702000000002</v>
      </c>
      <c r="D20" s="6">
        <v>-77.470573999999999</v>
      </c>
      <c r="E20" s="15"/>
      <c r="F20" s="15"/>
      <c r="G20" s="15"/>
      <c r="H20" s="15"/>
      <c r="I20" s="15"/>
      <c r="J20" s="15"/>
      <c r="K20" s="15">
        <v>6</v>
      </c>
      <c r="L20" s="15"/>
      <c r="M20" s="15"/>
      <c r="N20" s="15"/>
      <c r="O20" s="15"/>
      <c r="P20" s="21"/>
      <c r="Q20" s="25">
        <v>6</v>
      </c>
      <c r="R20" s="25">
        <f t="shared" si="0"/>
        <v>6</v>
      </c>
      <c r="S20" s="23">
        <f t="shared" si="0"/>
        <v>6</v>
      </c>
    </row>
    <row r="21" spans="1:20" x14ac:dyDescent="0.2">
      <c r="A21" s="5">
        <v>21</v>
      </c>
      <c r="B21" s="5" t="s">
        <v>286</v>
      </c>
      <c r="C21" s="6">
        <v>38.943300000000001</v>
      </c>
      <c r="D21" s="6">
        <v>-77.89528</v>
      </c>
      <c r="E21" s="15">
        <v>9.25</v>
      </c>
      <c r="F21" s="15"/>
      <c r="G21" s="15"/>
      <c r="H21" s="15">
        <v>9</v>
      </c>
      <c r="I21" s="15"/>
      <c r="J21" s="15"/>
      <c r="K21" s="15"/>
      <c r="L21" s="15">
        <v>12</v>
      </c>
      <c r="M21" s="15"/>
      <c r="N21" s="15">
        <v>8</v>
      </c>
      <c r="O21" s="15"/>
      <c r="P21" s="21">
        <v>7</v>
      </c>
      <c r="Q21" s="25">
        <v>9.6666666666700003</v>
      </c>
      <c r="R21" s="25">
        <f t="shared" si="0"/>
        <v>10</v>
      </c>
      <c r="S21" s="23">
        <f t="shared" si="0"/>
        <v>9</v>
      </c>
    </row>
    <row r="22" spans="1:20" x14ac:dyDescent="0.2">
      <c r="A22" s="5">
        <v>22</v>
      </c>
      <c r="B22" s="5" t="s">
        <v>287</v>
      </c>
      <c r="C22" s="6">
        <v>38.905279999999998</v>
      </c>
      <c r="D22" s="6">
        <v>77.992500000000007</v>
      </c>
      <c r="E22" s="15">
        <v>9.75</v>
      </c>
      <c r="F22" s="15"/>
      <c r="G22" s="15"/>
      <c r="H22" s="15">
        <v>11</v>
      </c>
      <c r="I22" s="15"/>
      <c r="J22" s="15"/>
      <c r="K22" s="15"/>
      <c r="L22" s="15"/>
      <c r="M22" s="15"/>
      <c r="N22" s="15">
        <v>9</v>
      </c>
      <c r="O22" s="15"/>
      <c r="P22" s="21"/>
      <c r="Q22" s="25">
        <v>10</v>
      </c>
      <c r="R22" s="25">
        <f t="shared" si="0"/>
        <v>9</v>
      </c>
      <c r="S22" s="23">
        <f t="shared" si="0"/>
        <v>9</v>
      </c>
    </row>
    <row r="23" spans="1:20" x14ac:dyDescent="0.2">
      <c r="A23" s="5">
        <v>23</v>
      </c>
      <c r="B23" s="5" t="s">
        <v>288</v>
      </c>
      <c r="C23" s="6">
        <v>38.905279999999998</v>
      </c>
      <c r="D23" s="6">
        <v>-78.029722000000007</v>
      </c>
      <c r="E23" s="15">
        <v>10</v>
      </c>
      <c r="F23" s="15"/>
      <c r="G23" s="15"/>
      <c r="H23" s="15">
        <v>8</v>
      </c>
      <c r="I23" s="15"/>
      <c r="J23" s="15"/>
      <c r="K23" s="15">
        <v>10.5</v>
      </c>
      <c r="L23" s="15">
        <v>12</v>
      </c>
      <c r="M23" s="15">
        <v>9</v>
      </c>
      <c r="N23" s="15">
        <v>9</v>
      </c>
      <c r="O23" s="15">
        <v>7</v>
      </c>
      <c r="P23" s="21">
        <v>7.5</v>
      </c>
      <c r="Q23" s="25">
        <v>9.6999999999999993</v>
      </c>
      <c r="R23" s="25">
        <f t="shared" si="0"/>
        <v>9.5</v>
      </c>
      <c r="S23" s="23">
        <f t="shared" si="0"/>
        <v>9.1666666666666661</v>
      </c>
    </row>
    <row r="24" spans="1:20" x14ac:dyDescent="0.2">
      <c r="A24" s="5" t="s">
        <v>289</v>
      </c>
      <c r="B24" s="5" t="s">
        <v>290</v>
      </c>
      <c r="C24" s="6">
        <v>39.098821999999998</v>
      </c>
      <c r="D24" s="6">
        <v>-77.496486000000004</v>
      </c>
      <c r="E24" s="15"/>
      <c r="F24" s="15"/>
      <c r="G24" s="15"/>
      <c r="H24" s="15"/>
      <c r="I24" s="15"/>
      <c r="J24" s="15"/>
      <c r="K24" s="15"/>
      <c r="L24" s="15"/>
      <c r="M24" s="15"/>
      <c r="N24" s="15"/>
      <c r="O24" s="15">
        <v>5</v>
      </c>
      <c r="P24" s="21">
        <v>5</v>
      </c>
      <c r="Q24" s="25"/>
      <c r="R24" s="25">
        <f t="shared" si="0"/>
        <v>5</v>
      </c>
      <c r="S24" s="23">
        <f t="shared" si="0"/>
        <v>5</v>
      </c>
    </row>
    <row r="25" spans="1:20" x14ac:dyDescent="0.2">
      <c r="A25" s="5">
        <v>24</v>
      </c>
      <c r="B25" s="5" t="s">
        <v>291</v>
      </c>
      <c r="C25" s="6">
        <v>39.0244</v>
      </c>
      <c r="D25" s="6">
        <v>-77.685000000000002</v>
      </c>
      <c r="E25" s="15">
        <v>8.3333333333299997</v>
      </c>
      <c r="F25" s="15"/>
      <c r="G25" s="15">
        <v>6</v>
      </c>
      <c r="H25" s="15"/>
      <c r="I25" s="15"/>
      <c r="J25" s="15"/>
      <c r="K25" s="15">
        <v>7</v>
      </c>
      <c r="L25" s="15">
        <v>7</v>
      </c>
      <c r="M25" s="15">
        <v>9</v>
      </c>
      <c r="N25" s="15">
        <v>8</v>
      </c>
      <c r="O25" s="15"/>
      <c r="P25" s="21"/>
      <c r="Q25" s="25">
        <v>7.75</v>
      </c>
      <c r="R25" s="25">
        <f t="shared" si="0"/>
        <v>7.75</v>
      </c>
      <c r="S25" s="23">
        <f t="shared" si="0"/>
        <v>7.75</v>
      </c>
    </row>
    <row r="26" spans="1:20" x14ac:dyDescent="0.2">
      <c r="A26" s="5">
        <v>25</v>
      </c>
      <c r="B26" s="5" t="s">
        <v>292</v>
      </c>
      <c r="C26" s="6">
        <v>38.986939999999997</v>
      </c>
      <c r="D26" s="6">
        <v>-77.79083</v>
      </c>
      <c r="E26" s="15">
        <v>9</v>
      </c>
      <c r="F26" s="15"/>
      <c r="G26" s="15">
        <v>9</v>
      </c>
      <c r="H26" s="15">
        <v>7</v>
      </c>
      <c r="I26" s="15"/>
      <c r="J26" s="15"/>
      <c r="K26" s="15">
        <v>10</v>
      </c>
      <c r="L26" s="15">
        <v>11</v>
      </c>
      <c r="M26" s="15">
        <v>9</v>
      </c>
      <c r="N26" s="15"/>
      <c r="O26" s="15"/>
      <c r="P26" s="21"/>
      <c r="Q26" s="25">
        <v>9.25</v>
      </c>
      <c r="R26" s="25">
        <f t="shared" si="0"/>
        <v>10</v>
      </c>
      <c r="S26" s="23">
        <f t="shared" si="0"/>
        <v>10</v>
      </c>
    </row>
    <row r="27" spans="1:20" x14ac:dyDescent="0.2">
      <c r="A27" s="5">
        <v>26</v>
      </c>
      <c r="B27" s="5" t="s">
        <v>293</v>
      </c>
      <c r="C27" s="6">
        <v>38.935830000000003</v>
      </c>
      <c r="D27" s="6">
        <v>-77.870559999999998</v>
      </c>
      <c r="E27" s="15">
        <v>7.5</v>
      </c>
      <c r="F27" s="15">
        <v>6</v>
      </c>
      <c r="G27" s="15"/>
      <c r="H27" s="15">
        <v>11</v>
      </c>
      <c r="I27" s="15"/>
      <c r="J27" s="15"/>
      <c r="K27" s="15">
        <v>9</v>
      </c>
      <c r="L27" s="15">
        <v>9</v>
      </c>
      <c r="M27" s="15">
        <v>9.5</v>
      </c>
      <c r="N27" s="15">
        <v>9</v>
      </c>
      <c r="O27" s="15">
        <v>8.5</v>
      </c>
      <c r="P27" s="21">
        <v>10</v>
      </c>
      <c r="Q27" s="25">
        <v>9.5</v>
      </c>
      <c r="R27" s="25">
        <f t="shared" si="0"/>
        <v>9</v>
      </c>
      <c r="S27" s="23">
        <f t="shared" si="0"/>
        <v>9.1666666666666661</v>
      </c>
    </row>
    <row r="28" spans="1:20" x14ac:dyDescent="0.2">
      <c r="A28" s="5">
        <v>27</v>
      </c>
      <c r="B28" s="5" t="s">
        <v>294</v>
      </c>
      <c r="C28" s="6">
        <v>38.913609999999998</v>
      </c>
      <c r="D28" s="6">
        <v>-77.923330000000007</v>
      </c>
      <c r="E28" s="15">
        <v>10</v>
      </c>
      <c r="F28" s="15">
        <v>11</v>
      </c>
      <c r="G28" s="15">
        <v>12</v>
      </c>
      <c r="H28" s="15"/>
      <c r="I28" s="15"/>
      <c r="J28" s="15"/>
      <c r="K28" s="15"/>
      <c r="L28" s="15"/>
      <c r="M28" s="15"/>
      <c r="N28" s="15"/>
      <c r="O28" s="15"/>
      <c r="P28" s="21"/>
      <c r="Q28" s="25"/>
      <c r="R28" s="25"/>
      <c r="S28" s="13"/>
    </row>
    <row r="29" spans="1:20" x14ac:dyDescent="0.2">
      <c r="A29" s="5">
        <v>28</v>
      </c>
      <c r="B29" s="5" t="s">
        <v>295</v>
      </c>
      <c r="C29" s="6">
        <v>39.023099999999999</v>
      </c>
      <c r="D29" s="6">
        <v>-77.5886</v>
      </c>
      <c r="E29" s="15">
        <v>11</v>
      </c>
      <c r="F29" s="15">
        <v>11</v>
      </c>
      <c r="G29" s="15">
        <v>9</v>
      </c>
      <c r="H29" s="15"/>
      <c r="I29" s="15">
        <v>11</v>
      </c>
      <c r="J29" s="15"/>
      <c r="K29" s="15"/>
      <c r="L29" s="15"/>
      <c r="M29" s="15"/>
      <c r="N29" s="15"/>
      <c r="O29" s="15"/>
      <c r="P29" s="21"/>
      <c r="Q29" s="25">
        <v>11</v>
      </c>
      <c r="R29" s="25">
        <f t="shared" si="0"/>
        <v>11</v>
      </c>
      <c r="S29" s="30"/>
      <c r="T29" s="1" t="s">
        <v>333</v>
      </c>
    </row>
    <row r="30" spans="1:20" x14ac:dyDescent="0.2">
      <c r="A30" s="5">
        <v>29</v>
      </c>
      <c r="B30" s="5" t="s">
        <v>296</v>
      </c>
      <c r="C30" s="6">
        <v>39.028350000000003</v>
      </c>
      <c r="D30" s="6">
        <v>-77.590549999999993</v>
      </c>
      <c r="E30" s="15">
        <v>8</v>
      </c>
      <c r="F30" s="15">
        <v>5</v>
      </c>
      <c r="G30" s="15">
        <v>4</v>
      </c>
      <c r="H30" s="15">
        <v>4</v>
      </c>
      <c r="I30" s="15"/>
      <c r="J30" s="15"/>
      <c r="K30" s="15"/>
      <c r="L30" s="15"/>
      <c r="M30" s="15"/>
      <c r="N30" s="15"/>
      <c r="O30" s="15"/>
      <c r="P30" s="21"/>
      <c r="Q30" s="25">
        <v>4</v>
      </c>
      <c r="R30" s="25"/>
      <c r="S30" s="13"/>
    </row>
    <row r="31" spans="1:20" x14ac:dyDescent="0.2">
      <c r="A31" s="5">
        <v>30</v>
      </c>
      <c r="B31" s="5" t="s">
        <v>176</v>
      </c>
      <c r="C31" s="6">
        <v>38.913890000000002</v>
      </c>
      <c r="D31" s="6">
        <v>-77.89</v>
      </c>
      <c r="E31" s="15"/>
      <c r="F31" s="15"/>
      <c r="G31" s="15"/>
      <c r="H31" s="15"/>
      <c r="I31" s="15"/>
      <c r="J31" s="15">
        <v>8</v>
      </c>
      <c r="K31" s="15"/>
      <c r="L31" s="15"/>
      <c r="M31" s="15"/>
      <c r="N31" s="15"/>
      <c r="O31" s="15"/>
      <c r="P31" s="21"/>
      <c r="Q31" s="25">
        <v>8</v>
      </c>
      <c r="R31" s="25">
        <f t="shared" si="0"/>
        <v>8</v>
      </c>
      <c r="S31" s="30"/>
      <c r="T31" s="1" t="s">
        <v>333</v>
      </c>
    </row>
    <row r="32" spans="1:20" x14ac:dyDescent="0.2">
      <c r="A32" s="5">
        <v>31</v>
      </c>
      <c r="B32" s="5" t="s">
        <v>297</v>
      </c>
      <c r="C32" s="6">
        <v>38.927399999999999</v>
      </c>
      <c r="D32" s="6">
        <v>-77.413399999999996</v>
      </c>
      <c r="E32" s="15"/>
      <c r="F32" s="15"/>
      <c r="G32" s="15"/>
      <c r="H32" s="15">
        <v>5</v>
      </c>
      <c r="I32" s="15"/>
      <c r="J32" s="15"/>
      <c r="K32" s="15"/>
      <c r="L32" s="15"/>
      <c r="M32" s="15"/>
      <c r="N32" s="15"/>
      <c r="O32" s="15">
        <v>6</v>
      </c>
      <c r="P32" s="21"/>
      <c r="Q32" s="25">
        <v>5</v>
      </c>
      <c r="R32" s="25">
        <f t="shared" si="0"/>
        <v>6</v>
      </c>
      <c r="S32" s="23">
        <f t="shared" si="0"/>
        <v>6</v>
      </c>
    </row>
    <row r="33" spans="1:20" x14ac:dyDescent="0.2">
      <c r="A33" s="5">
        <v>32</v>
      </c>
      <c r="B33" s="5" t="s">
        <v>298</v>
      </c>
      <c r="C33" s="6">
        <v>38.9392</v>
      </c>
      <c r="D33" s="6">
        <v>-77.405900000000003</v>
      </c>
      <c r="E33" s="15">
        <v>2.75</v>
      </c>
      <c r="F33" s="15">
        <v>3.75</v>
      </c>
      <c r="G33" s="15">
        <v>2</v>
      </c>
      <c r="H33" s="15">
        <v>3.75</v>
      </c>
      <c r="I33" s="15"/>
      <c r="J33" s="15">
        <v>3</v>
      </c>
      <c r="K33" s="15"/>
      <c r="L33" s="15"/>
      <c r="M33" s="15"/>
      <c r="N33" s="15"/>
      <c r="O33" s="15">
        <v>5.25</v>
      </c>
      <c r="P33" s="21"/>
      <c r="Q33" s="25">
        <v>3.375</v>
      </c>
      <c r="R33" s="25">
        <f t="shared" si="0"/>
        <v>4.125</v>
      </c>
      <c r="S33" s="23">
        <f t="shared" si="0"/>
        <v>4.125</v>
      </c>
    </row>
    <row r="34" spans="1:20" x14ac:dyDescent="0.2">
      <c r="A34" s="5">
        <v>33</v>
      </c>
      <c r="B34" s="5" t="s">
        <v>299</v>
      </c>
      <c r="C34" s="6">
        <v>38.965560000000004</v>
      </c>
      <c r="D34" s="6">
        <v>-77.655559999999994</v>
      </c>
      <c r="E34" s="15"/>
      <c r="F34" s="15"/>
      <c r="G34" s="15"/>
      <c r="H34" s="15"/>
      <c r="I34" s="15"/>
      <c r="J34" s="15"/>
      <c r="K34" s="15">
        <v>12</v>
      </c>
      <c r="L34" s="15">
        <v>9</v>
      </c>
      <c r="M34" s="15"/>
      <c r="N34" s="15"/>
      <c r="O34" s="15"/>
      <c r="P34" s="21"/>
      <c r="Q34" s="25">
        <v>10.5</v>
      </c>
      <c r="R34" s="25">
        <f t="shared" si="0"/>
        <v>10.5</v>
      </c>
      <c r="S34" s="13"/>
    </row>
    <row r="35" spans="1:20" x14ac:dyDescent="0.2">
      <c r="A35" s="5">
        <v>34</v>
      </c>
      <c r="B35" s="5" t="s">
        <v>300</v>
      </c>
      <c r="C35" s="6">
        <v>39.030833000000001</v>
      </c>
      <c r="D35" s="6">
        <v>-77.870277999999999</v>
      </c>
      <c r="E35" s="15">
        <v>7.25</v>
      </c>
      <c r="F35" s="15"/>
      <c r="G35" s="15">
        <v>10.5</v>
      </c>
      <c r="H35" s="15">
        <v>7</v>
      </c>
      <c r="I35" s="15"/>
      <c r="J35" s="15"/>
      <c r="K35" s="15">
        <v>12</v>
      </c>
      <c r="L35" s="15">
        <v>10.666666666699999</v>
      </c>
      <c r="M35" s="15">
        <v>11.5</v>
      </c>
      <c r="N35" s="15">
        <v>9</v>
      </c>
      <c r="O35" s="15">
        <v>9.5</v>
      </c>
      <c r="P35" s="21">
        <v>7</v>
      </c>
      <c r="Q35" s="25">
        <v>10.0333333333</v>
      </c>
      <c r="R35" s="25">
        <f t="shared" si="0"/>
        <v>10.53333333334</v>
      </c>
      <c r="S35" s="23">
        <f t="shared" si="0"/>
        <v>9.9444444444499993</v>
      </c>
    </row>
    <row r="36" spans="1:20" x14ac:dyDescent="0.2">
      <c r="A36" s="5">
        <v>35</v>
      </c>
      <c r="B36" s="5" t="s">
        <v>301</v>
      </c>
      <c r="C36" s="6">
        <v>39.053361109999997</v>
      </c>
      <c r="D36" s="6">
        <v>-77.87344444</v>
      </c>
      <c r="E36" s="15"/>
      <c r="F36" s="15"/>
      <c r="G36" s="15"/>
      <c r="H36" s="15"/>
      <c r="I36" s="15"/>
      <c r="J36" s="15"/>
      <c r="K36" s="15"/>
      <c r="L36" s="15">
        <v>9.5</v>
      </c>
      <c r="M36" s="15">
        <v>8</v>
      </c>
      <c r="N36" s="15"/>
      <c r="O36" s="15">
        <v>10.5</v>
      </c>
      <c r="P36" s="21">
        <v>10</v>
      </c>
      <c r="Q36" s="25">
        <v>8.75</v>
      </c>
      <c r="R36" s="25">
        <f t="shared" si="0"/>
        <v>9.3333333333333339</v>
      </c>
      <c r="S36" s="23">
        <f t="shared" si="0"/>
        <v>9.5</v>
      </c>
    </row>
    <row r="37" spans="1:20" x14ac:dyDescent="0.2">
      <c r="A37" s="5">
        <v>36</v>
      </c>
      <c r="B37" s="5" t="s">
        <v>302</v>
      </c>
      <c r="C37" s="6">
        <v>39.174821999999999</v>
      </c>
      <c r="D37" s="6">
        <v>-77.529893999999999</v>
      </c>
      <c r="E37" s="15"/>
      <c r="F37" s="15"/>
      <c r="G37" s="15"/>
      <c r="H37" s="15"/>
      <c r="I37" s="15"/>
      <c r="J37" s="15"/>
      <c r="K37" s="15">
        <v>9</v>
      </c>
      <c r="L37" s="15"/>
      <c r="M37" s="15"/>
      <c r="N37" s="15"/>
      <c r="O37" s="15">
        <v>10</v>
      </c>
      <c r="P37" s="21"/>
      <c r="Q37" s="25">
        <v>9</v>
      </c>
      <c r="R37" s="25">
        <f t="shared" si="0"/>
        <v>9.5</v>
      </c>
      <c r="S37" s="23">
        <f t="shared" si="0"/>
        <v>9.5</v>
      </c>
    </row>
    <row r="38" spans="1:20" x14ac:dyDescent="0.2">
      <c r="A38" s="5">
        <v>37</v>
      </c>
      <c r="B38" s="5" t="s">
        <v>195</v>
      </c>
      <c r="C38" s="6">
        <v>38.975580999999998</v>
      </c>
      <c r="D38" s="6">
        <v>-77.651193000000006</v>
      </c>
      <c r="E38" s="15"/>
      <c r="F38" s="15"/>
      <c r="G38" s="15"/>
      <c r="H38" s="15"/>
      <c r="I38" s="15"/>
      <c r="J38" s="15"/>
      <c r="K38" s="15">
        <v>9</v>
      </c>
      <c r="L38" s="15"/>
      <c r="M38" s="15"/>
      <c r="N38" s="15">
        <v>11</v>
      </c>
      <c r="O38" s="15">
        <v>11</v>
      </c>
      <c r="P38" s="21">
        <v>9.5</v>
      </c>
      <c r="Q38" s="25">
        <v>10</v>
      </c>
      <c r="R38" s="25">
        <f t="shared" si="0"/>
        <v>10.333333333333334</v>
      </c>
      <c r="S38" s="23">
        <f t="shared" si="0"/>
        <v>10.125</v>
      </c>
    </row>
    <row r="39" spans="1:20" x14ac:dyDescent="0.2">
      <c r="A39" s="5">
        <v>38</v>
      </c>
      <c r="B39" s="5" t="s">
        <v>303</v>
      </c>
      <c r="C39" s="6">
        <v>38.932220000000001</v>
      </c>
      <c r="D39" s="6">
        <v>-77.737219999999994</v>
      </c>
      <c r="E39" s="15">
        <v>8.5</v>
      </c>
      <c r="F39" s="15"/>
      <c r="G39" s="15">
        <v>9</v>
      </c>
      <c r="H39" s="15">
        <v>10</v>
      </c>
      <c r="I39" s="15"/>
      <c r="J39" s="15"/>
      <c r="K39" s="15"/>
      <c r="L39" s="15"/>
      <c r="M39" s="15"/>
      <c r="N39" s="15"/>
      <c r="O39" s="15"/>
      <c r="P39" s="21"/>
      <c r="Q39" s="25">
        <v>10</v>
      </c>
      <c r="R39" s="25"/>
      <c r="S39" s="13"/>
    </row>
    <row r="40" spans="1:20" x14ac:dyDescent="0.2">
      <c r="A40" s="5">
        <v>39</v>
      </c>
      <c r="B40" s="5" t="s">
        <v>304</v>
      </c>
      <c r="C40" s="6">
        <v>38.880589000000001</v>
      </c>
      <c r="D40" s="6">
        <v>-77.765158999999997</v>
      </c>
      <c r="E40" s="15"/>
      <c r="F40" s="15"/>
      <c r="G40" s="15"/>
      <c r="H40" s="15"/>
      <c r="I40" s="15"/>
      <c r="J40" s="15">
        <v>11</v>
      </c>
      <c r="K40" s="15">
        <v>9</v>
      </c>
      <c r="L40" s="15"/>
      <c r="M40" s="15"/>
      <c r="N40" s="15"/>
      <c r="O40" s="15"/>
      <c r="P40" s="21"/>
      <c r="Q40" s="25">
        <v>10</v>
      </c>
      <c r="R40" s="25">
        <f t="shared" si="0"/>
        <v>10</v>
      </c>
      <c r="S40" s="23">
        <f t="shared" si="0"/>
        <v>10</v>
      </c>
    </row>
    <row r="41" spans="1:20" x14ac:dyDescent="0.2">
      <c r="A41" s="5">
        <v>40</v>
      </c>
      <c r="B41" s="5" t="s">
        <v>305</v>
      </c>
      <c r="C41" s="6">
        <v>39.241667</v>
      </c>
      <c r="D41" s="6">
        <v>-77.673333</v>
      </c>
      <c r="E41" s="15">
        <v>11</v>
      </c>
      <c r="F41" s="15">
        <v>8</v>
      </c>
      <c r="G41" s="15"/>
      <c r="H41" s="15"/>
      <c r="I41" s="15">
        <v>11</v>
      </c>
      <c r="J41" s="15">
        <v>11</v>
      </c>
      <c r="K41" s="15"/>
      <c r="L41" s="15">
        <v>10</v>
      </c>
      <c r="M41" s="15"/>
      <c r="N41" s="15">
        <v>9</v>
      </c>
      <c r="O41" s="15"/>
      <c r="P41" s="21"/>
      <c r="Q41" s="25">
        <v>10.25</v>
      </c>
      <c r="R41" s="25">
        <f t="shared" si="0"/>
        <v>10.25</v>
      </c>
      <c r="S41" s="23">
        <f t="shared" si="0"/>
        <v>10</v>
      </c>
    </row>
    <row r="42" spans="1:20" x14ac:dyDescent="0.2">
      <c r="A42" s="5">
        <v>41</v>
      </c>
      <c r="B42" s="5" t="s">
        <v>306</v>
      </c>
      <c r="C42" s="6">
        <v>39.053888999999998</v>
      </c>
      <c r="D42" s="6">
        <v>-77.751943999999995</v>
      </c>
      <c r="E42" s="15"/>
      <c r="F42" s="15"/>
      <c r="G42" s="15"/>
      <c r="H42" s="15"/>
      <c r="I42" s="15"/>
      <c r="J42" s="15">
        <v>12</v>
      </c>
      <c r="K42" s="15"/>
      <c r="L42" s="15"/>
      <c r="M42" s="15"/>
      <c r="N42" s="15"/>
      <c r="O42" s="15"/>
      <c r="P42" s="21"/>
      <c r="Q42" s="25">
        <v>12</v>
      </c>
      <c r="R42" s="25">
        <f t="shared" si="0"/>
        <v>12</v>
      </c>
      <c r="S42" s="30"/>
      <c r="T42" s="1" t="s">
        <v>333</v>
      </c>
    </row>
    <row r="43" spans="1:20" x14ac:dyDescent="0.2">
      <c r="A43" s="5">
        <v>42</v>
      </c>
      <c r="B43" s="5" t="s">
        <v>307</v>
      </c>
      <c r="C43" s="6">
        <v>38.959561999999998</v>
      </c>
      <c r="D43" s="6">
        <v>-77.544730000000001</v>
      </c>
      <c r="E43" s="15"/>
      <c r="F43" s="15"/>
      <c r="G43" s="15">
        <v>7</v>
      </c>
      <c r="H43" s="15"/>
      <c r="I43" s="15"/>
      <c r="J43" s="15"/>
      <c r="K43" s="15"/>
      <c r="L43" s="15"/>
      <c r="M43" s="15"/>
      <c r="N43" s="15"/>
      <c r="O43" s="15"/>
      <c r="P43" s="21"/>
      <c r="Q43" s="25"/>
      <c r="R43" s="25"/>
      <c r="S43" s="13"/>
    </row>
    <row r="44" spans="1:20" x14ac:dyDescent="0.2">
      <c r="A44" s="5">
        <v>43</v>
      </c>
      <c r="B44" s="5" t="s">
        <v>229</v>
      </c>
      <c r="C44" s="6">
        <v>39.092619999999997</v>
      </c>
      <c r="D44" s="6">
        <v>-77.715689999999995</v>
      </c>
      <c r="E44" s="15"/>
      <c r="F44" s="15"/>
      <c r="G44" s="15"/>
      <c r="H44" s="15"/>
      <c r="I44" s="15"/>
      <c r="J44" s="15"/>
      <c r="K44" s="15"/>
      <c r="L44" s="15">
        <v>9</v>
      </c>
      <c r="M44" s="15">
        <v>11</v>
      </c>
      <c r="N44" s="15"/>
      <c r="O44" s="15">
        <v>8</v>
      </c>
      <c r="P44" s="21">
        <v>10.5</v>
      </c>
      <c r="Q44" s="25">
        <v>10</v>
      </c>
      <c r="R44" s="25">
        <f t="shared" si="0"/>
        <v>9.3333333333333339</v>
      </c>
      <c r="S44" s="23">
        <f t="shared" si="0"/>
        <v>9.625</v>
      </c>
    </row>
    <row r="45" spans="1:20" x14ac:dyDescent="0.2">
      <c r="A45" s="5">
        <v>44</v>
      </c>
      <c r="B45" s="5" t="s">
        <v>188</v>
      </c>
      <c r="C45" s="6">
        <v>39.109279999999998</v>
      </c>
      <c r="D45" s="6">
        <v>-77.736919999999998</v>
      </c>
      <c r="E45" s="15"/>
      <c r="F45" s="15"/>
      <c r="G45" s="15"/>
      <c r="H45" s="15"/>
      <c r="I45" s="15"/>
      <c r="J45" s="15"/>
      <c r="K45" s="15"/>
      <c r="L45" s="15">
        <v>11</v>
      </c>
      <c r="M45" s="15">
        <v>11</v>
      </c>
      <c r="N45" s="15">
        <v>11.5</v>
      </c>
      <c r="O45" s="15">
        <v>10.333333333333334</v>
      </c>
      <c r="P45" s="21">
        <v>11.5</v>
      </c>
      <c r="Q45" s="25">
        <v>11.166666666699999</v>
      </c>
      <c r="R45" s="25">
        <f t="shared" si="0"/>
        <v>10.958333333333334</v>
      </c>
      <c r="S45" s="23">
        <f t="shared" si="0"/>
        <v>11.066666666666666</v>
      </c>
    </row>
    <row r="46" spans="1:20" x14ac:dyDescent="0.2">
      <c r="A46" s="5">
        <v>45</v>
      </c>
      <c r="B46" s="5" t="s">
        <v>187</v>
      </c>
      <c r="C46" s="6">
        <v>39.116689999999998</v>
      </c>
      <c r="D46" s="6">
        <v>-77.750079999999997</v>
      </c>
      <c r="E46" s="15"/>
      <c r="F46" s="15"/>
      <c r="G46" s="15"/>
      <c r="H46" s="15"/>
      <c r="I46" s="15"/>
      <c r="J46" s="15"/>
      <c r="K46" s="15"/>
      <c r="L46" s="15">
        <v>6</v>
      </c>
      <c r="M46" s="15">
        <v>9.5</v>
      </c>
      <c r="N46" s="15"/>
      <c r="O46" s="15"/>
      <c r="P46" s="21"/>
      <c r="Q46" s="25">
        <v>7.75</v>
      </c>
      <c r="R46" s="25">
        <f t="shared" si="0"/>
        <v>7.75</v>
      </c>
      <c r="S46" s="23">
        <f t="shared" si="0"/>
        <v>7.75</v>
      </c>
    </row>
    <row r="47" spans="1:20" x14ac:dyDescent="0.2">
      <c r="A47" s="5">
        <v>46</v>
      </c>
      <c r="B47" s="5" t="s">
        <v>308</v>
      </c>
      <c r="C47" s="6">
        <v>39.118889000000003</v>
      </c>
      <c r="D47" s="6">
        <v>-77.752499999999998</v>
      </c>
      <c r="E47" s="15"/>
      <c r="F47" s="15"/>
      <c r="G47" s="15"/>
      <c r="H47" s="15"/>
      <c r="I47" s="15"/>
      <c r="J47" s="15"/>
      <c r="K47" s="15"/>
      <c r="L47" s="15"/>
      <c r="M47" s="15">
        <v>9.33</v>
      </c>
      <c r="N47" s="15">
        <v>10</v>
      </c>
      <c r="O47" s="15"/>
      <c r="P47" s="21"/>
      <c r="Q47" s="25">
        <v>9.6649999999999991</v>
      </c>
      <c r="R47" s="25">
        <f t="shared" si="0"/>
        <v>9.6649999999999991</v>
      </c>
      <c r="S47" s="23">
        <f t="shared" si="0"/>
        <v>9.6649999999999991</v>
      </c>
    </row>
    <row r="48" spans="1:20" x14ac:dyDescent="0.2">
      <c r="A48" s="5">
        <v>47</v>
      </c>
      <c r="B48" s="5" t="s">
        <v>309</v>
      </c>
      <c r="C48" s="6">
        <v>39.092619999999997</v>
      </c>
      <c r="D48" s="6">
        <v>-77.715689999999995</v>
      </c>
      <c r="E48" s="15"/>
      <c r="F48" s="15"/>
      <c r="G48" s="15"/>
      <c r="H48" s="15"/>
      <c r="I48" s="15"/>
      <c r="J48" s="15"/>
      <c r="K48" s="15"/>
      <c r="L48" s="15"/>
      <c r="M48" s="15">
        <v>11</v>
      </c>
      <c r="N48" s="15">
        <v>11</v>
      </c>
      <c r="O48" s="15"/>
      <c r="P48" s="21"/>
      <c r="Q48" s="25">
        <v>11</v>
      </c>
      <c r="R48" s="25">
        <f t="shared" si="0"/>
        <v>11</v>
      </c>
      <c r="S48" s="23">
        <f t="shared" si="0"/>
        <v>11</v>
      </c>
    </row>
    <row r="49" spans="1:20" x14ac:dyDescent="0.2">
      <c r="A49" s="5">
        <v>48</v>
      </c>
      <c r="B49" s="5" t="s">
        <v>310</v>
      </c>
      <c r="C49" s="6">
        <v>39.288330000000002</v>
      </c>
      <c r="D49" s="6">
        <v>-77.736670000000004</v>
      </c>
      <c r="E49" s="15"/>
      <c r="F49" s="15">
        <v>9</v>
      </c>
      <c r="G49" s="15">
        <v>9</v>
      </c>
      <c r="H49" s="15"/>
      <c r="I49" s="15"/>
      <c r="J49" s="15"/>
      <c r="K49" s="15"/>
      <c r="L49" s="15"/>
      <c r="M49" s="15">
        <v>12</v>
      </c>
      <c r="N49" s="15"/>
      <c r="O49" s="15"/>
      <c r="P49" s="21"/>
      <c r="Q49" s="25">
        <v>12</v>
      </c>
      <c r="R49" s="25">
        <f t="shared" si="0"/>
        <v>12</v>
      </c>
      <c r="S49" s="23">
        <f t="shared" si="0"/>
        <v>12</v>
      </c>
    </row>
    <row r="50" spans="1:20" x14ac:dyDescent="0.2">
      <c r="A50" s="5">
        <v>49</v>
      </c>
      <c r="B50" s="5" t="s">
        <v>311</v>
      </c>
      <c r="C50" s="6">
        <v>39.190199999999997</v>
      </c>
      <c r="D50" s="6">
        <v>-77.614900000000006</v>
      </c>
      <c r="E50" s="15">
        <v>7.5</v>
      </c>
      <c r="F50" s="15">
        <v>8.5</v>
      </c>
      <c r="G50" s="15">
        <v>8</v>
      </c>
      <c r="H50" s="15"/>
      <c r="I50" s="15">
        <v>10</v>
      </c>
      <c r="J50" s="15"/>
      <c r="K50" s="15"/>
      <c r="L50" s="15">
        <v>8.5</v>
      </c>
      <c r="M50" s="15">
        <v>12</v>
      </c>
      <c r="N50" s="15"/>
      <c r="O50" s="15">
        <v>8</v>
      </c>
      <c r="P50" s="21">
        <v>11</v>
      </c>
      <c r="Q50" s="25">
        <v>10.166666666699999</v>
      </c>
      <c r="R50" s="25">
        <f t="shared" si="0"/>
        <v>9.625</v>
      </c>
      <c r="S50" s="23">
        <f t="shared" si="0"/>
        <v>9.875</v>
      </c>
    </row>
    <row r="51" spans="1:20" x14ac:dyDescent="0.2">
      <c r="A51" s="5">
        <v>50</v>
      </c>
      <c r="B51" s="5" t="s">
        <v>312</v>
      </c>
      <c r="C51" s="6">
        <v>39.141666999999998</v>
      </c>
      <c r="D51" s="6">
        <v>-77.716110999999998</v>
      </c>
      <c r="E51" s="15"/>
      <c r="F51" s="15"/>
      <c r="G51" s="15"/>
      <c r="H51" s="15"/>
      <c r="I51" s="15">
        <v>8</v>
      </c>
      <c r="J51" s="15"/>
      <c r="K51" s="15"/>
      <c r="L51" s="15"/>
      <c r="M51" s="15"/>
      <c r="N51" s="15"/>
      <c r="O51" s="15"/>
      <c r="P51" s="21"/>
      <c r="Q51" s="25">
        <v>8</v>
      </c>
      <c r="R51" s="25">
        <f t="shared" si="0"/>
        <v>8</v>
      </c>
      <c r="S51" s="30"/>
      <c r="T51" s="1" t="s">
        <v>333</v>
      </c>
    </row>
    <row r="52" spans="1:20" x14ac:dyDescent="0.2">
      <c r="A52" s="5">
        <v>51</v>
      </c>
      <c r="B52" s="5" t="s">
        <v>313</v>
      </c>
      <c r="C52" s="6">
        <v>38.959200000000003</v>
      </c>
      <c r="D52" s="6">
        <v>-77.371399999999994</v>
      </c>
      <c r="E52" s="15">
        <v>6</v>
      </c>
      <c r="F52" s="15">
        <v>5</v>
      </c>
      <c r="G52" s="15">
        <v>6</v>
      </c>
      <c r="H52" s="15">
        <v>4.75</v>
      </c>
      <c r="I52" s="15"/>
      <c r="J52" s="15">
        <v>4.6666666666700003</v>
      </c>
      <c r="K52" s="15">
        <v>4</v>
      </c>
      <c r="L52" s="15">
        <v>4.6666666666700003</v>
      </c>
      <c r="M52" s="15">
        <v>5.5</v>
      </c>
      <c r="N52" s="15">
        <v>4.6666666666700003</v>
      </c>
      <c r="O52" s="15">
        <v>5.25</v>
      </c>
      <c r="P52" s="22">
        <v>5.666666666666667</v>
      </c>
      <c r="Q52" s="25">
        <v>4.7083333333299997</v>
      </c>
      <c r="R52" s="25">
        <f t="shared" si="0"/>
        <v>4.7916666666683332</v>
      </c>
      <c r="S52" s="23">
        <f t="shared" si="0"/>
        <v>4.9166666666680952</v>
      </c>
    </row>
    <row r="53" spans="1:20" x14ac:dyDescent="0.2">
      <c r="A53" s="5">
        <v>52</v>
      </c>
      <c r="B53" s="5" t="s">
        <v>314</v>
      </c>
      <c r="C53" s="6">
        <v>38.991599999999998</v>
      </c>
      <c r="D53" s="6">
        <v>-77.366529999999997</v>
      </c>
      <c r="E53" s="15"/>
      <c r="F53" s="15"/>
      <c r="G53" s="15"/>
      <c r="H53" s="15">
        <v>5</v>
      </c>
      <c r="I53" s="15">
        <v>6</v>
      </c>
      <c r="J53" s="15"/>
      <c r="K53" s="15"/>
      <c r="L53" s="15"/>
      <c r="M53" s="15"/>
      <c r="N53" s="15"/>
      <c r="O53" s="15">
        <v>4</v>
      </c>
      <c r="P53" s="21"/>
      <c r="Q53" s="25">
        <v>5.5</v>
      </c>
      <c r="R53" s="25">
        <f t="shared" si="0"/>
        <v>5</v>
      </c>
      <c r="S53" s="23">
        <f t="shared" si="0"/>
        <v>4</v>
      </c>
    </row>
    <row r="54" spans="1:20" x14ac:dyDescent="0.2">
      <c r="A54" s="5">
        <v>53</v>
      </c>
      <c r="B54" s="5" t="s">
        <v>315</v>
      </c>
      <c r="C54" s="6">
        <v>38.9788</v>
      </c>
      <c r="D54" s="6">
        <v>-77.364400000000003</v>
      </c>
      <c r="E54" s="15">
        <v>2.75</v>
      </c>
      <c r="F54" s="15">
        <v>4.6666666666700003</v>
      </c>
      <c r="G54" s="15">
        <v>5.5</v>
      </c>
      <c r="H54" s="15">
        <v>3.5</v>
      </c>
      <c r="I54" s="15"/>
      <c r="J54" s="15">
        <v>6.3333333333299997</v>
      </c>
      <c r="K54" s="15">
        <v>4.25</v>
      </c>
      <c r="L54" s="15">
        <v>5</v>
      </c>
      <c r="M54" s="15">
        <v>3.25</v>
      </c>
      <c r="N54" s="15">
        <v>5</v>
      </c>
      <c r="O54" s="15">
        <v>4</v>
      </c>
      <c r="P54" s="22">
        <v>4.666666666666667</v>
      </c>
      <c r="Q54" s="25">
        <v>4.5555555555599998</v>
      </c>
      <c r="R54" s="25">
        <f t="shared" si="0"/>
        <v>4.6388888888883333</v>
      </c>
      <c r="S54" s="23">
        <f t="shared" si="0"/>
        <v>4.6428571428566672</v>
      </c>
    </row>
    <row r="55" spans="1:20" x14ac:dyDescent="0.2">
      <c r="A55" s="5">
        <v>54</v>
      </c>
      <c r="B55" s="5" t="s">
        <v>153</v>
      </c>
      <c r="C55" s="6">
        <v>39.005470000000003</v>
      </c>
      <c r="D55" s="6">
        <v>-77.372478999999998</v>
      </c>
      <c r="E55" s="15"/>
      <c r="F55" s="15"/>
      <c r="G55" s="15"/>
      <c r="H55" s="15"/>
      <c r="I55" s="15">
        <v>6</v>
      </c>
      <c r="J55" s="15">
        <v>5</v>
      </c>
      <c r="K55" s="15"/>
      <c r="L55" s="15">
        <v>6</v>
      </c>
      <c r="M55" s="15">
        <v>4</v>
      </c>
      <c r="N55" s="15">
        <v>3</v>
      </c>
      <c r="O55" s="15"/>
      <c r="P55" s="21"/>
      <c r="Q55" s="25">
        <v>4.8</v>
      </c>
      <c r="R55" s="25">
        <f t="shared" si="0"/>
        <v>4.8</v>
      </c>
      <c r="S55" s="23">
        <f t="shared" si="0"/>
        <v>4.5</v>
      </c>
    </row>
    <row r="56" spans="1:20" x14ac:dyDescent="0.2">
      <c r="A56" s="5">
        <v>55</v>
      </c>
      <c r="B56" s="5" t="s">
        <v>316</v>
      </c>
      <c r="C56" s="6">
        <v>39.287944000000003</v>
      </c>
      <c r="D56" s="6">
        <v>-77.737975000000006</v>
      </c>
      <c r="E56" s="15">
        <v>11</v>
      </c>
      <c r="F56" s="15">
        <v>11</v>
      </c>
      <c r="G56" s="15">
        <v>7</v>
      </c>
      <c r="H56" s="15"/>
      <c r="I56" s="15"/>
      <c r="J56" s="15"/>
      <c r="K56" s="15"/>
      <c r="L56" s="15"/>
      <c r="M56" s="15"/>
      <c r="N56" s="15"/>
      <c r="O56" s="15"/>
      <c r="P56" s="21"/>
      <c r="Q56" s="25"/>
      <c r="R56" s="25"/>
      <c r="S56" s="13"/>
    </row>
    <row r="57" spans="1:20" x14ac:dyDescent="0.2">
      <c r="A57" s="5">
        <v>56</v>
      </c>
      <c r="B57" s="5" t="s">
        <v>317</v>
      </c>
      <c r="C57" s="6">
        <v>39.061388999999998</v>
      </c>
      <c r="D57" s="6">
        <v>-77.540833000000006</v>
      </c>
      <c r="E57" s="15">
        <v>12</v>
      </c>
      <c r="F57" s="15">
        <v>11</v>
      </c>
      <c r="G57" s="15">
        <v>9.5</v>
      </c>
      <c r="H57" s="15">
        <v>9</v>
      </c>
      <c r="I57" s="15"/>
      <c r="J57" s="15"/>
      <c r="K57" s="15"/>
      <c r="L57" s="15"/>
      <c r="M57" s="15"/>
      <c r="N57" s="15"/>
      <c r="O57" s="15"/>
      <c r="P57" s="21"/>
      <c r="Q57" s="25">
        <v>9</v>
      </c>
      <c r="R57" s="25"/>
      <c r="S57" s="13"/>
    </row>
    <row r="58" spans="1:20" x14ac:dyDescent="0.2">
      <c r="A58" s="5">
        <v>57</v>
      </c>
      <c r="B58" s="5" t="s">
        <v>318</v>
      </c>
      <c r="C58" s="6">
        <v>39.104999999999997</v>
      </c>
      <c r="D58" s="6">
        <v>-77.560833000000002</v>
      </c>
      <c r="E58" s="15"/>
      <c r="F58" s="15"/>
      <c r="G58" s="15"/>
      <c r="H58" s="15"/>
      <c r="I58" s="15"/>
      <c r="J58" s="15"/>
      <c r="K58" s="15"/>
      <c r="L58" s="15">
        <v>0</v>
      </c>
      <c r="M58" s="15">
        <v>6</v>
      </c>
      <c r="N58" s="15">
        <v>4</v>
      </c>
      <c r="O58" s="15">
        <v>4.5</v>
      </c>
      <c r="P58" s="21">
        <v>6</v>
      </c>
      <c r="Q58" s="25">
        <v>5</v>
      </c>
      <c r="R58" s="25">
        <f t="shared" si="0"/>
        <v>3.625</v>
      </c>
      <c r="S58" s="23">
        <f t="shared" si="0"/>
        <v>4.0999999999999996</v>
      </c>
    </row>
    <row r="59" spans="1:20" x14ac:dyDescent="0.2">
      <c r="A59" s="5" t="s">
        <v>332</v>
      </c>
      <c r="B59" s="5" t="s">
        <v>329</v>
      </c>
      <c r="C59" s="6">
        <v>39.114984999999997</v>
      </c>
      <c r="D59" s="6">
        <v>-77.571546999999995</v>
      </c>
      <c r="E59" s="15"/>
      <c r="F59" s="15"/>
      <c r="G59" s="15"/>
      <c r="H59" s="15"/>
      <c r="I59" s="15"/>
      <c r="J59" s="15"/>
      <c r="K59" s="15"/>
      <c r="L59" s="15"/>
      <c r="M59" s="15"/>
      <c r="N59" s="15"/>
      <c r="O59" s="15"/>
      <c r="P59" s="21">
        <v>7</v>
      </c>
      <c r="Q59" s="25"/>
      <c r="R59" s="28"/>
      <c r="S59" s="31">
        <f t="shared" si="0"/>
        <v>7</v>
      </c>
      <c r="T59" s="1" t="s">
        <v>334</v>
      </c>
    </row>
    <row r="60" spans="1:20" x14ac:dyDescent="0.2">
      <c r="A60" s="5" t="s">
        <v>332</v>
      </c>
      <c r="B60" s="5" t="s">
        <v>328</v>
      </c>
      <c r="C60" s="6">
        <v>39.196197570000002</v>
      </c>
      <c r="D60" s="6">
        <v>-77.747030800000005</v>
      </c>
      <c r="E60" s="15"/>
      <c r="F60" s="15"/>
      <c r="G60" s="15"/>
      <c r="H60" s="15"/>
      <c r="I60" s="15"/>
      <c r="J60" s="15"/>
      <c r="K60" s="15"/>
      <c r="L60" s="15"/>
      <c r="M60" s="15"/>
      <c r="N60" s="15"/>
      <c r="O60" s="15"/>
      <c r="P60" s="21">
        <v>9</v>
      </c>
      <c r="Q60" s="25"/>
      <c r="R60" s="28"/>
      <c r="S60" s="31">
        <f t="shared" si="0"/>
        <v>9</v>
      </c>
      <c r="T60" s="1" t="s">
        <v>334</v>
      </c>
    </row>
    <row r="61" spans="1:20" x14ac:dyDescent="0.2">
      <c r="A61" s="5" t="s">
        <v>332</v>
      </c>
      <c r="B61" s="5" t="s">
        <v>325</v>
      </c>
      <c r="C61" s="6">
        <v>38.924759999999999</v>
      </c>
      <c r="D61" s="6">
        <v>-77.406595999999993</v>
      </c>
      <c r="E61" s="15"/>
      <c r="F61" s="15"/>
      <c r="G61" s="15"/>
      <c r="H61" s="15"/>
      <c r="I61" s="15"/>
      <c r="J61" s="15"/>
      <c r="K61" s="15"/>
      <c r="L61" s="15"/>
      <c r="M61" s="15"/>
      <c r="N61" s="15"/>
      <c r="O61" s="15"/>
      <c r="P61" s="21">
        <v>4</v>
      </c>
      <c r="Q61" s="25"/>
      <c r="R61" s="28"/>
      <c r="S61" s="31">
        <f t="shared" si="0"/>
        <v>4</v>
      </c>
      <c r="T61" s="1" t="s">
        <v>334</v>
      </c>
    </row>
    <row r="62" spans="1:20" x14ac:dyDescent="0.2">
      <c r="A62" s="5" t="s">
        <v>332</v>
      </c>
      <c r="B62" s="5" t="s">
        <v>245</v>
      </c>
      <c r="C62" s="6">
        <v>39.05071512</v>
      </c>
      <c r="D62" s="6">
        <v>-77.397382809940495</v>
      </c>
      <c r="E62" s="15"/>
      <c r="F62" s="15"/>
      <c r="G62" s="15"/>
      <c r="H62" s="15"/>
      <c r="I62" s="15"/>
      <c r="J62" s="15"/>
      <c r="K62" s="15"/>
      <c r="L62" s="15"/>
      <c r="M62" s="15"/>
      <c r="N62" s="15"/>
      <c r="O62" s="15"/>
      <c r="P62" s="21">
        <v>5</v>
      </c>
      <c r="Q62" s="25"/>
      <c r="R62" s="28"/>
      <c r="S62" s="31">
        <f t="shared" si="0"/>
        <v>5</v>
      </c>
      <c r="T62" s="1" t="s">
        <v>334</v>
      </c>
    </row>
    <row r="63" spans="1:20" x14ac:dyDescent="0.2">
      <c r="A63" s="5" t="s">
        <v>332</v>
      </c>
      <c r="B63" s="5" t="s">
        <v>326</v>
      </c>
      <c r="C63" s="6">
        <v>38.751080000000002</v>
      </c>
      <c r="D63" s="6">
        <v>-77.558959999999999</v>
      </c>
      <c r="E63" s="15"/>
      <c r="F63" s="15"/>
      <c r="G63" s="15"/>
      <c r="H63" s="15"/>
      <c r="I63" s="15"/>
      <c r="J63" s="15"/>
      <c r="K63" s="15"/>
      <c r="L63" s="15"/>
      <c r="M63" s="15"/>
      <c r="N63" s="15"/>
      <c r="O63" s="15"/>
      <c r="P63" s="21">
        <v>5</v>
      </c>
      <c r="Q63" s="25"/>
      <c r="R63" s="28"/>
      <c r="S63" s="31">
        <f t="shared" si="0"/>
        <v>5</v>
      </c>
      <c r="T63" s="1" t="s">
        <v>334</v>
      </c>
    </row>
    <row r="64" spans="1:20" ht="12" thickBot="1" x14ac:dyDescent="0.25">
      <c r="A64" s="5" t="s">
        <v>332</v>
      </c>
      <c r="B64" s="5" t="s">
        <v>327</v>
      </c>
      <c r="C64" s="6">
        <v>39.130600000000001</v>
      </c>
      <c r="D64" s="6">
        <v>-77.559100000000001</v>
      </c>
      <c r="E64" s="15"/>
      <c r="F64" s="15"/>
      <c r="G64" s="15"/>
      <c r="H64" s="15"/>
      <c r="I64" s="15"/>
      <c r="J64" s="15"/>
      <c r="K64" s="15"/>
      <c r="L64" s="15"/>
      <c r="M64" s="15"/>
      <c r="N64" s="15"/>
      <c r="O64" s="15"/>
      <c r="P64" s="21">
        <v>11</v>
      </c>
      <c r="Q64" s="26"/>
      <c r="R64" s="29"/>
      <c r="S64" s="32">
        <f t="shared" si="0"/>
        <v>11</v>
      </c>
      <c r="T64" s="1" t="s">
        <v>334</v>
      </c>
    </row>
    <row r="65" spans="5:19" x14ac:dyDescent="0.2">
      <c r="E65" s="5">
        <f t="shared" ref="E65:P65" si="1">COUNTA(E2:E64)</f>
        <v>29</v>
      </c>
      <c r="F65" s="5">
        <f t="shared" si="1"/>
        <v>18</v>
      </c>
      <c r="G65" s="5">
        <f t="shared" si="1"/>
        <v>29</v>
      </c>
      <c r="H65" s="5">
        <f t="shared" si="1"/>
        <v>26</v>
      </c>
      <c r="I65" s="5">
        <f t="shared" si="1"/>
        <v>10</v>
      </c>
      <c r="J65" s="5">
        <f t="shared" si="1"/>
        <v>15</v>
      </c>
      <c r="K65" s="5">
        <f t="shared" si="1"/>
        <v>18</v>
      </c>
      <c r="L65" s="5">
        <f t="shared" si="1"/>
        <v>23</v>
      </c>
      <c r="M65" s="5">
        <f t="shared" si="1"/>
        <v>24</v>
      </c>
      <c r="N65" s="5">
        <f t="shared" si="1"/>
        <v>21</v>
      </c>
      <c r="O65" s="5">
        <f t="shared" si="1"/>
        <v>20</v>
      </c>
      <c r="P65" s="5">
        <f t="shared" si="1"/>
        <v>25</v>
      </c>
      <c r="Q65" s="5">
        <f>COUNTA(Q2:Q64)</f>
        <v>51</v>
      </c>
      <c r="R65" s="5">
        <f>COUNTA(R2:R64)</f>
        <v>45</v>
      </c>
      <c r="S65" s="33">
        <f>COUNTA(S2:S64)</f>
        <v>43</v>
      </c>
    </row>
    <row r="67" spans="5:19" ht="12" thickBot="1" x14ac:dyDescent="0.25"/>
    <row r="68" spans="5:19" ht="15.75" thickBot="1" x14ac:dyDescent="0.25">
      <c r="J68" s="80">
        <f>SUM(J65:P65)</f>
        <v>146</v>
      </c>
      <c r="K68" s="81"/>
      <c r="L68" s="81"/>
      <c r="M68" s="81"/>
      <c r="N68" s="81"/>
      <c r="O68" s="81"/>
      <c r="P68" s="82"/>
    </row>
  </sheetData>
  <mergeCells count="1">
    <mergeCell ref="J68:P68"/>
  </mergeCells>
  <conditionalFormatting sqref="E2:O58 Q2:R58">
    <cfRule type="expression" dxfId="25" priority="45">
      <formula>0</formula>
    </cfRule>
  </conditionalFormatting>
  <conditionalFormatting sqref="S3">
    <cfRule type="expression" dxfId="24" priority="44">
      <formula>0</formula>
    </cfRule>
  </conditionalFormatting>
  <conditionalFormatting sqref="S6">
    <cfRule type="expression" dxfId="23" priority="43">
      <formula>0</formula>
    </cfRule>
  </conditionalFormatting>
  <conditionalFormatting sqref="S11:S13">
    <cfRule type="expression" dxfId="22" priority="40">
      <formula>0</formula>
    </cfRule>
  </conditionalFormatting>
  <conditionalFormatting sqref="S16:S27">
    <cfRule type="expression" dxfId="21" priority="28">
      <formula>0</formula>
    </cfRule>
  </conditionalFormatting>
  <conditionalFormatting sqref="S32:S33">
    <cfRule type="expression" dxfId="20" priority="26">
      <formula>0</formula>
    </cfRule>
  </conditionalFormatting>
  <conditionalFormatting sqref="S35:S38">
    <cfRule type="expression" dxfId="19" priority="22">
      <formula>0</formula>
    </cfRule>
  </conditionalFormatting>
  <conditionalFormatting sqref="S40:S41">
    <cfRule type="expression" dxfId="18" priority="20">
      <formula>0</formula>
    </cfRule>
  </conditionalFormatting>
  <conditionalFormatting sqref="S44:S50">
    <cfRule type="expression" dxfId="17" priority="13">
      <formula>0</formula>
    </cfRule>
  </conditionalFormatting>
  <conditionalFormatting sqref="S52:S55">
    <cfRule type="expression" dxfId="16" priority="9">
      <formula>0</formula>
    </cfRule>
  </conditionalFormatting>
  <conditionalFormatting sqref="S58:S64">
    <cfRule type="expression" dxfId="15" priority="1">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6"/>
  <sheetViews>
    <sheetView topLeftCell="C1" workbookViewId="0">
      <selection activeCell="A23" sqref="A23:XFD23"/>
    </sheetView>
  </sheetViews>
  <sheetFormatPr defaultColWidth="9.140625" defaultRowHeight="11.25" x14ac:dyDescent="0.2"/>
  <cols>
    <col min="1" max="1" width="7.140625" style="5" bestFit="1" customWidth="1"/>
    <col min="2" max="2" width="48.28515625" style="5" bestFit="1" customWidth="1"/>
    <col min="3" max="3" width="12.5703125" style="6" bestFit="1" customWidth="1"/>
    <col min="4" max="4" width="13.140625" style="6" bestFit="1" customWidth="1"/>
    <col min="5" max="14" width="12.5703125" style="7" bestFit="1" customWidth="1"/>
    <col min="15" max="15" width="8.7109375" style="7" customWidth="1"/>
    <col min="16" max="16" width="10.42578125" style="1" bestFit="1" customWidth="1"/>
    <col min="17" max="17" width="12.5703125" style="7" bestFit="1" customWidth="1"/>
    <col min="18" max="18" width="12.85546875" style="1" customWidth="1"/>
    <col min="19" max="19" width="11.140625" style="1" customWidth="1"/>
    <col min="20" max="16384" width="9.140625" style="1"/>
  </cols>
  <sheetData>
    <row r="1" spans="1:20" x14ac:dyDescent="0.2">
      <c r="A1" s="5" t="s">
        <v>251</v>
      </c>
      <c r="B1" s="5" t="s">
        <v>252</v>
      </c>
      <c r="C1" s="6" t="s">
        <v>253</v>
      </c>
      <c r="D1" s="6" t="s">
        <v>254</v>
      </c>
      <c r="E1" s="15" t="s">
        <v>255</v>
      </c>
      <c r="F1" s="15" t="s">
        <v>256</v>
      </c>
      <c r="G1" s="15" t="s">
        <v>257</v>
      </c>
      <c r="H1" s="15" t="s">
        <v>258</v>
      </c>
      <c r="I1" s="15" t="s">
        <v>259</v>
      </c>
      <c r="J1" s="15" t="s">
        <v>260</v>
      </c>
      <c r="K1" s="15" t="s">
        <v>261</v>
      </c>
      <c r="L1" s="15" t="s">
        <v>262</v>
      </c>
      <c r="M1" s="15" t="s">
        <v>263</v>
      </c>
      <c r="N1" s="15" t="s">
        <v>264</v>
      </c>
      <c r="O1" s="15" t="s">
        <v>265</v>
      </c>
      <c r="P1" s="21" t="s">
        <v>319</v>
      </c>
      <c r="Q1" s="24" t="s">
        <v>266</v>
      </c>
      <c r="R1" s="27" t="s">
        <v>267</v>
      </c>
      <c r="S1" s="9" t="s">
        <v>320</v>
      </c>
    </row>
    <row r="2" spans="1:20" x14ac:dyDescent="0.2">
      <c r="A2" s="5">
        <v>1</v>
      </c>
      <c r="B2" s="5" t="s">
        <v>268</v>
      </c>
      <c r="C2" s="6">
        <v>39.035556</v>
      </c>
      <c r="D2" s="6">
        <v>-77.488332999999997</v>
      </c>
      <c r="E2" s="15">
        <v>6</v>
      </c>
      <c r="F2" s="15">
        <v>7</v>
      </c>
      <c r="G2" s="15">
        <v>4</v>
      </c>
      <c r="H2" s="15">
        <v>6</v>
      </c>
      <c r="I2" s="15"/>
      <c r="J2" s="15"/>
      <c r="K2" s="15"/>
      <c r="L2" s="15"/>
      <c r="M2" s="15"/>
      <c r="N2" s="15"/>
      <c r="O2" s="15"/>
      <c r="P2" s="21"/>
      <c r="Q2" s="25">
        <v>6</v>
      </c>
      <c r="R2" s="25"/>
      <c r="S2" s="13"/>
    </row>
    <row r="3" spans="1:20" x14ac:dyDescent="0.2">
      <c r="A3" s="5">
        <v>2</v>
      </c>
      <c r="B3" s="5" t="s">
        <v>269</v>
      </c>
      <c r="C3" s="6">
        <v>39.024158</v>
      </c>
      <c r="D3" s="6">
        <v>-77.496875000000003</v>
      </c>
      <c r="E3" s="15"/>
      <c r="F3" s="15"/>
      <c r="G3" s="15"/>
      <c r="H3" s="15"/>
      <c r="I3" s="15"/>
      <c r="J3" s="15"/>
      <c r="K3" s="15"/>
      <c r="L3" s="15"/>
      <c r="M3" s="15">
        <v>7</v>
      </c>
      <c r="N3" s="15">
        <v>7</v>
      </c>
      <c r="O3" s="15">
        <v>9</v>
      </c>
      <c r="P3" s="21">
        <v>9</v>
      </c>
      <c r="Q3" s="25">
        <v>7</v>
      </c>
      <c r="R3" s="25">
        <f t="shared" ref="R3:S65" si="0">AVERAGE(I3:O3)</f>
        <v>7.666666666666667</v>
      </c>
      <c r="S3" s="23">
        <f t="shared" si="0"/>
        <v>8</v>
      </c>
    </row>
    <row r="4" spans="1:20" x14ac:dyDescent="0.2">
      <c r="A4" s="5">
        <v>3</v>
      </c>
      <c r="B4" s="5" t="s">
        <v>270</v>
      </c>
      <c r="C4" s="6">
        <v>38.855600000000003</v>
      </c>
      <c r="D4" s="6">
        <v>-77.429199999999994</v>
      </c>
      <c r="E4" s="15">
        <v>4</v>
      </c>
      <c r="F4" s="15">
        <v>4.75</v>
      </c>
      <c r="G4" s="15">
        <v>5.5</v>
      </c>
      <c r="H4" s="15">
        <v>5</v>
      </c>
      <c r="I4" s="15">
        <v>4</v>
      </c>
      <c r="J4" s="15"/>
      <c r="K4" s="15"/>
      <c r="L4" s="15"/>
      <c r="M4" s="15"/>
      <c r="N4" s="15"/>
      <c r="O4" s="15"/>
      <c r="P4" s="21"/>
      <c r="Q4" s="25">
        <v>4.5</v>
      </c>
      <c r="R4" s="25">
        <f t="shared" si="0"/>
        <v>4</v>
      </c>
      <c r="S4" s="30"/>
      <c r="T4" s="1" t="s">
        <v>333</v>
      </c>
    </row>
    <row r="5" spans="1:20" x14ac:dyDescent="0.2">
      <c r="A5" s="5">
        <v>4</v>
      </c>
      <c r="B5" s="5" t="s">
        <v>271</v>
      </c>
      <c r="C5" s="6">
        <v>39.144167000000003</v>
      </c>
      <c r="D5" s="6">
        <v>-77.536389</v>
      </c>
      <c r="E5" s="15"/>
      <c r="F5" s="15"/>
      <c r="G5" s="15">
        <v>3</v>
      </c>
      <c r="H5" s="15">
        <v>5</v>
      </c>
      <c r="I5" s="15"/>
      <c r="J5" s="15"/>
      <c r="K5" s="15"/>
      <c r="L5" s="15"/>
      <c r="M5" s="15"/>
      <c r="N5" s="15"/>
      <c r="O5" s="15"/>
      <c r="P5" s="21"/>
      <c r="Q5" s="25">
        <v>5</v>
      </c>
      <c r="R5" s="25"/>
      <c r="S5" s="13"/>
    </row>
    <row r="6" spans="1:20" x14ac:dyDescent="0.2">
      <c r="A6" s="5">
        <v>5</v>
      </c>
      <c r="B6" s="5" t="s">
        <v>272</v>
      </c>
      <c r="C6" s="6">
        <v>38.913060000000002</v>
      </c>
      <c r="D6" s="6">
        <v>-77.890559999999994</v>
      </c>
      <c r="E6" s="15">
        <v>10.5</v>
      </c>
      <c r="F6" s="15"/>
      <c r="G6" s="15">
        <v>9</v>
      </c>
      <c r="H6" s="15">
        <v>0</v>
      </c>
      <c r="I6" s="15"/>
      <c r="J6" s="15">
        <v>4</v>
      </c>
      <c r="K6" s="15">
        <v>7</v>
      </c>
      <c r="L6" s="15">
        <v>9</v>
      </c>
      <c r="M6" s="15">
        <v>9</v>
      </c>
      <c r="N6" s="15">
        <v>8.5</v>
      </c>
      <c r="O6" s="15">
        <v>9.5</v>
      </c>
      <c r="P6" s="21">
        <v>8</v>
      </c>
      <c r="Q6" s="25">
        <v>7.5</v>
      </c>
      <c r="R6" s="25">
        <f t="shared" si="0"/>
        <v>7.833333333333333</v>
      </c>
      <c r="S6" s="23">
        <f t="shared" si="0"/>
        <v>7.8571428571428568</v>
      </c>
    </row>
    <row r="7" spans="1:20" x14ac:dyDescent="0.2">
      <c r="A7" s="5">
        <v>6</v>
      </c>
      <c r="B7" s="5" t="s">
        <v>273</v>
      </c>
      <c r="C7" s="6">
        <v>38.893610000000002</v>
      </c>
      <c r="D7" s="6">
        <v>-77.904719999999998</v>
      </c>
      <c r="E7" s="15">
        <v>9.5</v>
      </c>
      <c r="F7" s="15"/>
      <c r="G7" s="15">
        <v>10</v>
      </c>
      <c r="H7" s="15">
        <v>10</v>
      </c>
      <c r="I7" s="15"/>
      <c r="J7" s="15"/>
      <c r="K7" s="15"/>
      <c r="L7" s="15"/>
      <c r="M7" s="15"/>
      <c r="N7" s="15"/>
      <c r="O7" s="15"/>
      <c r="P7" s="21"/>
      <c r="Q7" s="25">
        <v>10</v>
      </c>
      <c r="R7" s="25"/>
      <c r="S7" s="13"/>
    </row>
    <row r="8" spans="1:20" x14ac:dyDescent="0.2">
      <c r="A8" s="5">
        <v>7</v>
      </c>
      <c r="B8" s="5" t="s">
        <v>274</v>
      </c>
      <c r="C8" s="6">
        <v>38.984200000000001</v>
      </c>
      <c r="D8" s="6">
        <v>-77.5047</v>
      </c>
      <c r="E8" s="15"/>
      <c r="F8" s="15"/>
      <c r="G8" s="15">
        <v>7</v>
      </c>
      <c r="H8" s="15">
        <v>7</v>
      </c>
      <c r="I8" s="15">
        <v>8</v>
      </c>
      <c r="J8" s="15"/>
      <c r="K8" s="15"/>
      <c r="L8" s="15"/>
      <c r="M8" s="15"/>
      <c r="N8" s="15"/>
      <c r="O8" s="15"/>
      <c r="P8" s="21"/>
      <c r="Q8" s="25">
        <v>7.5</v>
      </c>
      <c r="R8" s="25">
        <f t="shared" si="0"/>
        <v>8</v>
      </c>
      <c r="S8" s="30"/>
      <c r="T8" s="1" t="s">
        <v>333</v>
      </c>
    </row>
    <row r="9" spans="1:20" x14ac:dyDescent="0.2">
      <c r="A9" s="5">
        <v>8</v>
      </c>
      <c r="B9" s="5" t="s">
        <v>275</v>
      </c>
      <c r="C9" s="6">
        <v>39.048889000000003</v>
      </c>
      <c r="D9" s="6">
        <v>-77.431667000000004</v>
      </c>
      <c r="E9" s="15"/>
      <c r="F9" s="15"/>
      <c r="G9" s="15"/>
      <c r="H9" s="15"/>
      <c r="I9" s="15">
        <v>5</v>
      </c>
      <c r="J9" s="15"/>
      <c r="K9" s="15"/>
      <c r="L9" s="15"/>
      <c r="M9" s="15"/>
      <c r="N9" s="15"/>
      <c r="O9" s="15"/>
      <c r="P9" s="21"/>
      <c r="Q9" s="25">
        <v>5</v>
      </c>
      <c r="R9" s="25">
        <f t="shared" si="0"/>
        <v>5</v>
      </c>
      <c r="S9" s="30"/>
      <c r="T9" s="1" t="s">
        <v>333</v>
      </c>
    </row>
    <row r="10" spans="1:20" x14ac:dyDescent="0.2">
      <c r="A10" s="5">
        <v>9</v>
      </c>
      <c r="B10" s="5" t="s">
        <v>276</v>
      </c>
      <c r="C10" s="6">
        <v>38.984082999999998</v>
      </c>
      <c r="D10" s="6">
        <v>-77.498182999999997</v>
      </c>
      <c r="E10" s="15">
        <v>8</v>
      </c>
      <c r="F10" s="15">
        <v>7.3333333333299997</v>
      </c>
      <c r="G10" s="15">
        <v>7</v>
      </c>
      <c r="H10" s="15"/>
      <c r="I10" s="15"/>
      <c r="J10" s="15"/>
      <c r="K10" s="15"/>
      <c r="L10" s="15"/>
      <c r="M10" s="15"/>
      <c r="N10" s="15"/>
      <c r="O10" s="15"/>
      <c r="P10" s="21"/>
      <c r="Q10" s="25"/>
      <c r="R10" s="25"/>
      <c r="S10" s="13"/>
    </row>
    <row r="11" spans="1:20" x14ac:dyDescent="0.2">
      <c r="A11" s="5">
        <v>10</v>
      </c>
      <c r="B11" s="5" t="s">
        <v>250</v>
      </c>
      <c r="C11" s="6">
        <v>39.048889000000003</v>
      </c>
      <c r="D11" s="6">
        <v>-77.431667000000004</v>
      </c>
      <c r="E11" s="15"/>
      <c r="F11" s="15"/>
      <c r="G11" s="15"/>
      <c r="H11" s="15"/>
      <c r="I11" s="15"/>
      <c r="J11" s="15">
        <v>3</v>
      </c>
      <c r="K11" s="15"/>
      <c r="L11" s="15"/>
      <c r="M11" s="15"/>
      <c r="N11" s="15"/>
      <c r="O11" s="15"/>
      <c r="P11" s="21"/>
      <c r="Q11" s="25">
        <v>3</v>
      </c>
      <c r="R11" s="25">
        <f t="shared" si="0"/>
        <v>3</v>
      </c>
      <c r="S11" s="23">
        <f t="shared" si="0"/>
        <v>3</v>
      </c>
    </row>
    <row r="12" spans="1:20" x14ac:dyDescent="0.2">
      <c r="A12" s="5">
        <v>11</v>
      </c>
      <c r="B12" s="5" t="s">
        <v>277</v>
      </c>
      <c r="C12" s="6">
        <v>39.051859999999998</v>
      </c>
      <c r="D12" s="6">
        <v>-77.432477000000006</v>
      </c>
      <c r="E12" s="15"/>
      <c r="F12" s="15"/>
      <c r="G12" s="15"/>
      <c r="H12" s="15"/>
      <c r="I12" s="15"/>
      <c r="J12" s="15"/>
      <c r="K12" s="15"/>
      <c r="L12" s="15"/>
      <c r="M12" s="15">
        <v>6</v>
      </c>
      <c r="N12" s="15"/>
      <c r="O12" s="15"/>
      <c r="P12" s="21"/>
      <c r="Q12" s="25">
        <v>6</v>
      </c>
      <c r="R12" s="25">
        <f t="shared" si="0"/>
        <v>6</v>
      </c>
      <c r="S12" s="23">
        <f t="shared" si="0"/>
        <v>6</v>
      </c>
    </row>
    <row r="13" spans="1:20" x14ac:dyDescent="0.2">
      <c r="A13" s="5">
        <v>12</v>
      </c>
      <c r="B13" s="5" t="s">
        <v>278</v>
      </c>
      <c r="C13" s="6">
        <v>38.804361</v>
      </c>
      <c r="D13" s="6">
        <v>-77.556977000000003</v>
      </c>
      <c r="E13" s="15">
        <v>7.5</v>
      </c>
      <c r="F13" s="15">
        <v>8.25</v>
      </c>
      <c r="G13" s="15">
        <v>6.6666666666700003</v>
      </c>
      <c r="H13" s="15">
        <v>6.6666666666700003</v>
      </c>
      <c r="I13" s="15"/>
      <c r="J13" s="15">
        <v>8</v>
      </c>
      <c r="K13" s="15">
        <v>8</v>
      </c>
      <c r="L13" s="15">
        <v>8.3333333333299997</v>
      </c>
      <c r="M13" s="15">
        <v>9</v>
      </c>
      <c r="N13" s="15">
        <v>8</v>
      </c>
      <c r="O13" s="15"/>
      <c r="P13" s="22">
        <v>8.6666666666666661</v>
      </c>
      <c r="Q13" s="25">
        <v>8</v>
      </c>
      <c r="R13" s="25">
        <f t="shared" si="0"/>
        <v>8.2666666666660014</v>
      </c>
      <c r="S13" s="23">
        <f t="shared" si="0"/>
        <v>8.3333333333327779</v>
      </c>
    </row>
    <row r="14" spans="1:20" x14ac:dyDescent="0.2">
      <c r="A14" s="5">
        <v>13</v>
      </c>
      <c r="B14" s="5" t="s">
        <v>279</v>
      </c>
      <c r="C14" s="6">
        <v>39.220782999999997</v>
      </c>
      <c r="D14" s="6">
        <v>-77.535081000000005</v>
      </c>
      <c r="E14" s="15"/>
      <c r="F14" s="15"/>
      <c r="G14" s="15">
        <v>11</v>
      </c>
      <c r="H14" s="15"/>
      <c r="I14" s="15"/>
      <c r="J14" s="15"/>
      <c r="K14" s="15"/>
      <c r="L14" s="15"/>
      <c r="M14" s="15"/>
      <c r="N14" s="15"/>
      <c r="O14" s="15"/>
      <c r="P14" s="21"/>
      <c r="Q14" s="25"/>
      <c r="R14" s="25"/>
      <c r="S14" s="13"/>
    </row>
    <row r="15" spans="1:20" x14ac:dyDescent="0.2">
      <c r="A15" s="5">
        <v>14</v>
      </c>
      <c r="B15" s="5" t="s">
        <v>280</v>
      </c>
      <c r="C15" s="6">
        <v>38.927500000000002</v>
      </c>
      <c r="D15" s="6">
        <v>-77.800280000000001</v>
      </c>
      <c r="E15" s="15">
        <v>10</v>
      </c>
      <c r="F15" s="15"/>
      <c r="G15" s="15">
        <v>10</v>
      </c>
      <c r="H15" s="15">
        <v>8.5</v>
      </c>
      <c r="I15" s="15"/>
      <c r="J15" s="15"/>
      <c r="K15" s="15"/>
      <c r="L15" s="15"/>
      <c r="M15" s="15"/>
      <c r="N15" s="15"/>
      <c r="O15" s="15"/>
      <c r="P15" s="21"/>
      <c r="Q15" s="25">
        <v>8.5</v>
      </c>
      <c r="R15" s="25"/>
      <c r="S15" s="13"/>
    </row>
    <row r="16" spans="1:20" x14ac:dyDescent="0.2">
      <c r="A16" s="5">
        <v>15</v>
      </c>
      <c r="B16" s="5" t="s">
        <v>281</v>
      </c>
      <c r="C16" s="6">
        <v>38.933059999999998</v>
      </c>
      <c r="D16" s="6">
        <v>-77.807779999999994</v>
      </c>
      <c r="E16" s="15">
        <v>9</v>
      </c>
      <c r="F16" s="15"/>
      <c r="G16" s="15">
        <v>10.5</v>
      </c>
      <c r="H16" s="15">
        <v>9.5</v>
      </c>
      <c r="I16" s="15"/>
      <c r="J16" s="15">
        <v>8</v>
      </c>
      <c r="K16" s="15">
        <v>11</v>
      </c>
      <c r="L16" s="15">
        <v>11</v>
      </c>
      <c r="M16" s="15">
        <v>8</v>
      </c>
      <c r="N16" s="15">
        <v>7.5</v>
      </c>
      <c r="O16" s="15">
        <v>7.5</v>
      </c>
      <c r="P16" s="21">
        <v>10</v>
      </c>
      <c r="Q16" s="25">
        <v>9.1666666666700003</v>
      </c>
      <c r="R16" s="25">
        <f t="shared" si="0"/>
        <v>8.8333333333333339</v>
      </c>
      <c r="S16" s="23">
        <f t="shared" si="0"/>
        <v>9</v>
      </c>
    </row>
    <row r="17" spans="1:20" x14ac:dyDescent="0.2">
      <c r="A17" s="5">
        <v>16</v>
      </c>
      <c r="B17" s="5" t="s">
        <v>282</v>
      </c>
      <c r="C17" s="6">
        <v>39.091200000000001</v>
      </c>
      <c r="D17" s="6">
        <v>-77.683999999999997</v>
      </c>
      <c r="E17" s="15">
        <v>9</v>
      </c>
      <c r="F17" s="15">
        <v>9.6666666666700003</v>
      </c>
      <c r="G17" s="15">
        <v>11</v>
      </c>
      <c r="H17" s="15">
        <v>9.6666666666700003</v>
      </c>
      <c r="I17" s="15">
        <v>11.333333333300001</v>
      </c>
      <c r="J17" s="15">
        <v>10.5</v>
      </c>
      <c r="K17" s="15">
        <v>10.333333333300001</v>
      </c>
      <c r="L17" s="15">
        <v>10.333333333300001</v>
      </c>
      <c r="M17" s="15">
        <v>10</v>
      </c>
      <c r="N17" s="15">
        <v>9.5</v>
      </c>
      <c r="O17" s="15"/>
      <c r="P17" s="21">
        <v>9</v>
      </c>
      <c r="Q17" s="25">
        <v>10.2380952381</v>
      </c>
      <c r="R17" s="25">
        <f t="shared" si="0"/>
        <v>10.333333333316666</v>
      </c>
      <c r="S17" s="23">
        <f t="shared" si="0"/>
        <v>9.9444444444333335</v>
      </c>
    </row>
    <row r="18" spans="1:20" x14ac:dyDescent="0.2">
      <c r="A18" s="5">
        <v>17</v>
      </c>
      <c r="B18" s="5" t="s">
        <v>283</v>
      </c>
      <c r="C18" s="6">
        <v>38.946939999999998</v>
      </c>
      <c r="D18" s="6">
        <v>-77.938059999999993</v>
      </c>
      <c r="E18" s="15">
        <v>10</v>
      </c>
      <c r="F18" s="15"/>
      <c r="G18" s="15">
        <v>11.5</v>
      </c>
      <c r="H18" s="15">
        <v>11</v>
      </c>
      <c r="I18" s="15"/>
      <c r="J18" s="15">
        <v>11</v>
      </c>
      <c r="K18" s="15">
        <v>11</v>
      </c>
      <c r="L18" s="15">
        <v>10.5</v>
      </c>
      <c r="M18" s="15">
        <v>11.5</v>
      </c>
      <c r="N18" s="15">
        <v>9.5</v>
      </c>
      <c r="O18" s="15"/>
      <c r="P18" s="21">
        <v>7.5</v>
      </c>
      <c r="Q18" s="25">
        <v>10.75</v>
      </c>
      <c r="R18" s="25">
        <f t="shared" si="0"/>
        <v>10.7</v>
      </c>
      <c r="S18" s="23">
        <f t="shared" si="0"/>
        <v>10.166666666666666</v>
      </c>
    </row>
    <row r="19" spans="1:20" x14ac:dyDescent="0.2">
      <c r="A19" s="5">
        <v>18</v>
      </c>
      <c r="B19" s="5" t="s">
        <v>284</v>
      </c>
      <c r="C19" s="6">
        <v>38.801099999999998</v>
      </c>
      <c r="D19" s="6">
        <v>-77.469899999999996</v>
      </c>
      <c r="E19" s="15">
        <v>8.75</v>
      </c>
      <c r="F19" s="15">
        <v>9.6666666666700003</v>
      </c>
      <c r="G19" s="15">
        <v>8.3333333333299997</v>
      </c>
      <c r="H19" s="15">
        <v>7.75</v>
      </c>
      <c r="I19" s="15"/>
      <c r="J19" s="15">
        <v>6.25</v>
      </c>
      <c r="K19" s="15">
        <v>5.5</v>
      </c>
      <c r="L19" s="15">
        <v>7.3333333333299997</v>
      </c>
      <c r="M19" s="15"/>
      <c r="N19" s="15"/>
      <c r="O19" s="15">
        <v>7</v>
      </c>
      <c r="P19" s="21"/>
      <c r="Q19" s="25">
        <v>6.7083333333299997</v>
      </c>
      <c r="R19" s="25">
        <f t="shared" si="0"/>
        <v>6.5208333333324999</v>
      </c>
      <c r="S19" s="23">
        <f t="shared" si="0"/>
        <v>6.5208333333324999</v>
      </c>
    </row>
    <row r="20" spans="1:20" x14ac:dyDescent="0.2">
      <c r="A20" s="5">
        <v>20</v>
      </c>
      <c r="B20" s="5" t="s">
        <v>285</v>
      </c>
      <c r="C20" s="6">
        <v>38.891702000000002</v>
      </c>
      <c r="D20" s="6">
        <v>-77.470573999999999</v>
      </c>
      <c r="E20" s="15"/>
      <c r="F20" s="15"/>
      <c r="G20" s="15"/>
      <c r="H20" s="15"/>
      <c r="I20" s="15"/>
      <c r="J20" s="15"/>
      <c r="K20" s="15">
        <v>6</v>
      </c>
      <c r="L20" s="15"/>
      <c r="M20" s="15"/>
      <c r="N20" s="15"/>
      <c r="O20" s="15"/>
      <c r="P20" s="21"/>
      <c r="Q20" s="25">
        <v>6</v>
      </c>
      <c r="R20" s="25">
        <f t="shared" si="0"/>
        <v>6</v>
      </c>
      <c r="S20" s="23">
        <f t="shared" si="0"/>
        <v>6</v>
      </c>
    </row>
    <row r="21" spans="1:20" x14ac:dyDescent="0.2">
      <c r="A21" s="5">
        <v>21</v>
      </c>
      <c r="B21" s="5" t="s">
        <v>286</v>
      </c>
      <c r="C21" s="6">
        <v>38.943300000000001</v>
      </c>
      <c r="D21" s="6">
        <v>-77.89528</v>
      </c>
      <c r="E21" s="15">
        <v>9.25</v>
      </c>
      <c r="F21" s="15"/>
      <c r="G21" s="15"/>
      <c r="H21" s="15">
        <v>9</v>
      </c>
      <c r="I21" s="15"/>
      <c r="J21" s="15"/>
      <c r="K21" s="15"/>
      <c r="L21" s="15">
        <v>12</v>
      </c>
      <c r="M21" s="15"/>
      <c r="N21" s="15">
        <v>8</v>
      </c>
      <c r="O21" s="15"/>
      <c r="P21" s="21">
        <v>7</v>
      </c>
      <c r="Q21" s="25">
        <v>9.6666666666700003</v>
      </c>
      <c r="R21" s="25">
        <f t="shared" si="0"/>
        <v>10</v>
      </c>
      <c r="S21" s="23">
        <f t="shared" si="0"/>
        <v>9</v>
      </c>
    </row>
    <row r="22" spans="1:20" x14ac:dyDescent="0.2">
      <c r="A22" s="5">
        <v>22</v>
      </c>
      <c r="B22" s="5" t="s">
        <v>287</v>
      </c>
      <c r="C22" s="6">
        <v>38.905279999999998</v>
      </c>
      <c r="D22" s="6">
        <v>77.992500000000007</v>
      </c>
      <c r="E22" s="15">
        <v>9.75</v>
      </c>
      <c r="F22" s="15"/>
      <c r="G22" s="15"/>
      <c r="H22" s="15">
        <v>11</v>
      </c>
      <c r="I22" s="15"/>
      <c r="J22" s="15"/>
      <c r="K22" s="15"/>
      <c r="L22" s="15"/>
      <c r="M22" s="15"/>
      <c r="N22" s="15">
        <v>9</v>
      </c>
      <c r="O22" s="15"/>
      <c r="P22" s="21"/>
      <c r="Q22" s="25">
        <v>10</v>
      </c>
      <c r="R22" s="25">
        <f t="shared" si="0"/>
        <v>9</v>
      </c>
      <c r="S22" s="23">
        <f t="shared" si="0"/>
        <v>9</v>
      </c>
    </row>
    <row r="23" spans="1:20" x14ac:dyDescent="0.2">
      <c r="A23" s="5">
        <v>23</v>
      </c>
      <c r="B23" s="5" t="s">
        <v>288</v>
      </c>
      <c r="C23" s="6">
        <v>38.905279999999998</v>
      </c>
      <c r="D23" s="6">
        <v>-78.029722000000007</v>
      </c>
      <c r="E23" s="15">
        <v>10</v>
      </c>
      <c r="F23" s="15"/>
      <c r="G23" s="15"/>
      <c r="H23" s="15">
        <v>8</v>
      </c>
      <c r="I23" s="15"/>
      <c r="J23" s="15"/>
      <c r="K23" s="15">
        <v>10.5</v>
      </c>
      <c r="L23" s="15">
        <v>12</v>
      </c>
      <c r="M23" s="15">
        <v>9</v>
      </c>
      <c r="N23" s="15">
        <v>9</v>
      </c>
      <c r="O23" s="15">
        <v>7</v>
      </c>
      <c r="P23" s="21"/>
      <c r="Q23" s="25">
        <v>9.6999999999999993</v>
      </c>
      <c r="R23" s="25">
        <f t="shared" si="0"/>
        <v>9.5</v>
      </c>
      <c r="S23" s="23">
        <f t="shared" si="0"/>
        <v>9.5</v>
      </c>
    </row>
    <row r="24" spans="1:20" x14ac:dyDescent="0.2">
      <c r="A24" s="5" t="s">
        <v>289</v>
      </c>
      <c r="B24" s="5" t="s">
        <v>290</v>
      </c>
      <c r="C24" s="6">
        <v>39.098821999999998</v>
      </c>
      <c r="D24" s="6">
        <v>-77.496486000000004</v>
      </c>
      <c r="E24" s="15"/>
      <c r="F24" s="15"/>
      <c r="G24" s="15"/>
      <c r="H24" s="15"/>
      <c r="I24" s="15"/>
      <c r="J24" s="15"/>
      <c r="K24" s="15"/>
      <c r="L24" s="15"/>
      <c r="M24" s="15"/>
      <c r="N24" s="15"/>
      <c r="O24" s="15">
        <v>5</v>
      </c>
      <c r="P24" s="21">
        <v>5</v>
      </c>
      <c r="Q24" s="25"/>
      <c r="R24" s="25">
        <f t="shared" si="0"/>
        <v>5</v>
      </c>
      <c r="S24" s="23">
        <f t="shared" si="0"/>
        <v>5</v>
      </c>
    </row>
    <row r="25" spans="1:20" x14ac:dyDescent="0.2">
      <c r="A25" s="5">
        <v>24</v>
      </c>
      <c r="B25" s="5" t="s">
        <v>291</v>
      </c>
      <c r="C25" s="6">
        <v>39.0244</v>
      </c>
      <c r="D25" s="6">
        <v>-77.685000000000002</v>
      </c>
      <c r="E25" s="15">
        <v>8.3333333333299997</v>
      </c>
      <c r="F25" s="15"/>
      <c r="G25" s="15">
        <v>6</v>
      </c>
      <c r="H25" s="15"/>
      <c r="I25" s="15"/>
      <c r="J25" s="15"/>
      <c r="K25" s="15">
        <v>7</v>
      </c>
      <c r="L25" s="15">
        <v>7</v>
      </c>
      <c r="M25" s="15">
        <v>9</v>
      </c>
      <c r="N25" s="15">
        <v>8</v>
      </c>
      <c r="O25" s="15"/>
      <c r="P25" s="21"/>
      <c r="Q25" s="25">
        <v>7.75</v>
      </c>
      <c r="R25" s="25">
        <f t="shared" si="0"/>
        <v>7.75</v>
      </c>
      <c r="S25" s="23">
        <f t="shared" si="0"/>
        <v>7.75</v>
      </c>
    </row>
    <row r="26" spans="1:20" x14ac:dyDescent="0.2">
      <c r="A26" s="5">
        <v>25</v>
      </c>
      <c r="B26" s="5" t="s">
        <v>292</v>
      </c>
      <c r="C26" s="6">
        <v>38.986939999999997</v>
      </c>
      <c r="D26" s="6">
        <v>-77.79083</v>
      </c>
      <c r="E26" s="15">
        <v>9</v>
      </c>
      <c r="F26" s="15"/>
      <c r="G26" s="15">
        <v>9</v>
      </c>
      <c r="H26" s="15">
        <v>7</v>
      </c>
      <c r="I26" s="15"/>
      <c r="J26" s="15"/>
      <c r="K26" s="15">
        <v>10</v>
      </c>
      <c r="L26" s="15">
        <v>11</v>
      </c>
      <c r="M26" s="15">
        <v>9</v>
      </c>
      <c r="N26" s="15"/>
      <c r="O26" s="15"/>
      <c r="P26" s="21"/>
      <c r="Q26" s="25">
        <v>9.25</v>
      </c>
      <c r="R26" s="25">
        <f t="shared" si="0"/>
        <v>10</v>
      </c>
      <c r="S26" s="23">
        <f t="shared" si="0"/>
        <v>10</v>
      </c>
    </row>
    <row r="27" spans="1:20" x14ac:dyDescent="0.2">
      <c r="A27" s="5">
        <v>26</v>
      </c>
      <c r="B27" s="5" t="s">
        <v>293</v>
      </c>
      <c r="C27" s="6">
        <v>38.935830000000003</v>
      </c>
      <c r="D27" s="6">
        <v>-77.870559999999998</v>
      </c>
      <c r="E27" s="15">
        <v>7.5</v>
      </c>
      <c r="F27" s="15">
        <v>6</v>
      </c>
      <c r="G27" s="15"/>
      <c r="H27" s="15">
        <v>11</v>
      </c>
      <c r="I27" s="15"/>
      <c r="J27" s="15"/>
      <c r="K27" s="15">
        <v>9</v>
      </c>
      <c r="L27" s="15">
        <v>9</v>
      </c>
      <c r="M27" s="15">
        <v>9.5</v>
      </c>
      <c r="N27" s="15">
        <v>9</v>
      </c>
      <c r="O27" s="15">
        <v>8.5</v>
      </c>
      <c r="P27" s="21">
        <v>10</v>
      </c>
      <c r="Q27" s="25">
        <v>9.5</v>
      </c>
      <c r="R27" s="25">
        <f t="shared" si="0"/>
        <v>9</v>
      </c>
      <c r="S27" s="23">
        <f t="shared" si="0"/>
        <v>9.1666666666666661</v>
      </c>
    </row>
    <row r="28" spans="1:20" x14ac:dyDescent="0.2">
      <c r="A28" s="5">
        <v>27</v>
      </c>
      <c r="B28" s="5" t="s">
        <v>294</v>
      </c>
      <c r="C28" s="6">
        <v>38.913609999999998</v>
      </c>
      <c r="D28" s="6">
        <v>-77.923330000000007</v>
      </c>
      <c r="E28" s="15">
        <v>10</v>
      </c>
      <c r="F28" s="15">
        <v>11</v>
      </c>
      <c r="G28" s="15">
        <v>12</v>
      </c>
      <c r="H28" s="15"/>
      <c r="I28" s="15"/>
      <c r="J28" s="15"/>
      <c r="K28" s="15"/>
      <c r="L28" s="15"/>
      <c r="M28" s="15"/>
      <c r="N28" s="15"/>
      <c r="O28" s="15"/>
      <c r="P28" s="21"/>
      <c r="Q28" s="25"/>
      <c r="R28" s="25"/>
      <c r="S28" s="13"/>
    </row>
    <row r="29" spans="1:20" x14ac:dyDescent="0.2">
      <c r="A29" s="5">
        <v>28</v>
      </c>
      <c r="B29" s="5" t="s">
        <v>295</v>
      </c>
      <c r="C29" s="6">
        <v>39.023099999999999</v>
      </c>
      <c r="D29" s="6">
        <v>-77.5886</v>
      </c>
      <c r="E29" s="15">
        <v>11</v>
      </c>
      <c r="F29" s="15">
        <v>11</v>
      </c>
      <c r="G29" s="15">
        <v>9</v>
      </c>
      <c r="H29" s="15"/>
      <c r="I29" s="15">
        <v>11</v>
      </c>
      <c r="J29" s="15"/>
      <c r="K29" s="15"/>
      <c r="L29" s="15"/>
      <c r="M29" s="15"/>
      <c r="N29" s="15"/>
      <c r="O29" s="15"/>
      <c r="P29" s="21"/>
      <c r="Q29" s="25">
        <v>11</v>
      </c>
      <c r="R29" s="25">
        <f t="shared" si="0"/>
        <v>11</v>
      </c>
      <c r="S29" s="30"/>
      <c r="T29" s="1" t="s">
        <v>333</v>
      </c>
    </row>
    <row r="30" spans="1:20" x14ac:dyDescent="0.2">
      <c r="A30" s="5">
        <v>29</v>
      </c>
      <c r="B30" s="5" t="s">
        <v>296</v>
      </c>
      <c r="C30" s="6">
        <v>39.028350000000003</v>
      </c>
      <c r="D30" s="6">
        <v>-77.590549999999993</v>
      </c>
      <c r="E30" s="15">
        <v>8</v>
      </c>
      <c r="F30" s="15">
        <v>5</v>
      </c>
      <c r="G30" s="15">
        <v>4</v>
      </c>
      <c r="H30" s="15">
        <v>4</v>
      </c>
      <c r="I30" s="15"/>
      <c r="J30" s="15"/>
      <c r="K30" s="15"/>
      <c r="L30" s="15"/>
      <c r="M30" s="15"/>
      <c r="N30" s="15"/>
      <c r="O30" s="15"/>
      <c r="P30" s="21"/>
      <c r="Q30" s="25">
        <v>4</v>
      </c>
      <c r="R30" s="25"/>
      <c r="S30" s="13"/>
    </row>
    <row r="31" spans="1:20" x14ac:dyDescent="0.2">
      <c r="A31" s="5">
        <v>30</v>
      </c>
      <c r="B31" s="5" t="s">
        <v>176</v>
      </c>
      <c r="C31" s="6">
        <v>38.913890000000002</v>
      </c>
      <c r="D31" s="6">
        <v>-77.89</v>
      </c>
      <c r="E31" s="15"/>
      <c r="F31" s="15"/>
      <c r="G31" s="15"/>
      <c r="H31" s="15"/>
      <c r="I31" s="15"/>
      <c r="J31" s="15">
        <v>8</v>
      </c>
      <c r="K31" s="15"/>
      <c r="L31" s="15"/>
      <c r="M31" s="15"/>
      <c r="N31" s="15"/>
      <c r="O31" s="15"/>
      <c r="P31" s="21"/>
      <c r="Q31" s="25">
        <v>8</v>
      </c>
      <c r="R31" s="25">
        <f t="shared" si="0"/>
        <v>8</v>
      </c>
      <c r="S31" s="30"/>
      <c r="T31" s="1" t="s">
        <v>333</v>
      </c>
    </row>
    <row r="32" spans="1:20" x14ac:dyDescent="0.2">
      <c r="A32" s="5">
        <v>31</v>
      </c>
      <c r="B32" s="5" t="s">
        <v>297</v>
      </c>
      <c r="C32" s="6">
        <v>38.927399999999999</v>
      </c>
      <c r="D32" s="6">
        <v>-77.413399999999996</v>
      </c>
      <c r="E32" s="15"/>
      <c r="F32" s="15"/>
      <c r="G32" s="15"/>
      <c r="H32" s="15">
        <v>5</v>
      </c>
      <c r="I32" s="15"/>
      <c r="J32" s="15"/>
      <c r="K32" s="15"/>
      <c r="L32" s="15"/>
      <c r="M32" s="15"/>
      <c r="N32" s="15"/>
      <c r="O32" s="15">
        <v>6</v>
      </c>
      <c r="P32" s="21"/>
      <c r="Q32" s="25">
        <v>5</v>
      </c>
      <c r="R32" s="25">
        <f t="shared" si="0"/>
        <v>6</v>
      </c>
      <c r="S32" s="23">
        <f t="shared" si="0"/>
        <v>6</v>
      </c>
    </row>
    <row r="33" spans="1:20" x14ac:dyDescent="0.2">
      <c r="A33" s="5">
        <v>32</v>
      </c>
      <c r="B33" s="5" t="s">
        <v>298</v>
      </c>
      <c r="C33" s="6">
        <v>38.9392</v>
      </c>
      <c r="D33" s="6">
        <v>-77.405900000000003</v>
      </c>
      <c r="E33" s="15">
        <v>2.75</v>
      </c>
      <c r="F33" s="15">
        <v>3.75</v>
      </c>
      <c r="G33" s="15">
        <v>2</v>
      </c>
      <c r="H33" s="15">
        <v>3.75</v>
      </c>
      <c r="I33" s="15"/>
      <c r="J33" s="15">
        <v>3</v>
      </c>
      <c r="K33" s="15"/>
      <c r="L33" s="15"/>
      <c r="M33" s="15"/>
      <c r="N33" s="15"/>
      <c r="O33" s="15">
        <v>5.25</v>
      </c>
      <c r="P33" s="21"/>
      <c r="Q33" s="25">
        <v>3.375</v>
      </c>
      <c r="R33" s="25">
        <f t="shared" si="0"/>
        <v>4.125</v>
      </c>
      <c r="S33" s="23">
        <f t="shared" si="0"/>
        <v>4.125</v>
      </c>
    </row>
    <row r="34" spans="1:20" x14ac:dyDescent="0.2">
      <c r="A34" s="5">
        <v>33</v>
      </c>
      <c r="B34" s="5" t="s">
        <v>299</v>
      </c>
      <c r="C34" s="6">
        <v>38.965560000000004</v>
      </c>
      <c r="D34" s="6">
        <v>-77.655559999999994</v>
      </c>
      <c r="E34" s="15"/>
      <c r="F34" s="15"/>
      <c r="G34" s="15"/>
      <c r="H34" s="15"/>
      <c r="I34" s="15"/>
      <c r="J34" s="15"/>
      <c r="K34" s="15">
        <v>12</v>
      </c>
      <c r="L34" s="15">
        <v>9</v>
      </c>
      <c r="M34" s="15"/>
      <c r="N34" s="15"/>
      <c r="O34" s="15"/>
      <c r="P34" s="21"/>
      <c r="Q34" s="25">
        <v>10.5</v>
      </c>
      <c r="R34" s="25">
        <f t="shared" si="0"/>
        <v>10.5</v>
      </c>
      <c r="S34" s="13"/>
    </row>
    <row r="35" spans="1:20" x14ac:dyDescent="0.2">
      <c r="A35" s="5">
        <v>34</v>
      </c>
      <c r="B35" s="5" t="s">
        <v>300</v>
      </c>
      <c r="C35" s="6">
        <v>39.030833000000001</v>
      </c>
      <c r="D35" s="6">
        <v>-77.870277999999999</v>
      </c>
      <c r="E35" s="15">
        <v>7.25</v>
      </c>
      <c r="F35" s="15"/>
      <c r="G35" s="15">
        <v>10.5</v>
      </c>
      <c r="H35" s="15">
        <v>7</v>
      </c>
      <c r="I35" s="15"/>
      <c r="J35" s="15"/>
      <c r="K35" s="15">
        <v>12</v>
      </c>
      <c r="L35" s="15">
        <v>10.666666666699999</v>
      </c>
      <c r="M35" s="15">
        <v>11.5</v>
      </c>
      <c r="N35" s="15">
        <v>9</v>
      </c>
      <c r="O35" s="15">
        <v>9.5</v>
      </c>
      <c r="P35" s="21">
        <v>7</v>
      </c>
      <c r="Q35" s="25">
        <v>10.0333333333</v>
      </c>
      <c r="R35" s="25">
        <f t="shared" si="0"/>
        <v>10.53333333334</v>
      </c>
      <c r="S35" s="23">
        <f t="shared" si="0"/>
        <v>9.9444444444499993</v>
      </c>
    </row>
    <row r="36" spans="1:20" x14ac:dyDescent="0.2">
      <c r="A36" s="5">
        <v>35</v>
      </c>
      <c r="B36" s="5" t="s">
        <v>301</v>
      </c>
      <c r="C36" s="6">
        <v>39.053361109999997</v>
      </c>
      <c r="D36" s="6">
        <v>-77.87344444</v>
      </c>
      <c r="E36" s="15"/>
      <c r="F36" s="15"/>
      <c r="G36" s="15"/>
      <c r="H36" s="15"/>
      <c r="I36" s="15"/>
      <c r="J36" s="15"/>
      <c r="K36" s="15"/>
      <c r="L36" s="15">
        <v>9.5</v>
      </c>
      <c r="M36" s="15">
        <v>8</v>
      </c>
      <c r="N36" s="15"/>
      <c r="O36" s="15">
        <v>10.5</v>
      </c>
      <c r="P36" s="21">
        <v>10</v>
      </c>
      <c r="Q36" s="25">
        <v>8.75</v>
      </c>
      <c r="R36" s="25">
        <f t="shared" si="0"/>
        <v>9.3333333333333339</v>
      </c>
      <c r="S36" s="23">
        <f t="shared" si="0"/>
        <v>9.5</v>
      </c>
    </row>
    <row r="37" spans="1:20" x14ac:dyDescent="0.2">
      <c r="A37" s="5">
        <v>36</v>
      </c>
      <c r="B37" s="5" t="s">
        <v>302</v>
      </c>
      <c r="C37" s="6">
        <v>39.174821999999999</v>
      </c>
      <c r="D37" s="6">
        <v>-77.529893999999999</v>
      </c>
      <c r="E37" s="15"/>
      <c r="F37" s="15"/>
      <c r="G37" s="15"/>
      <c r="H37" s="15"/>
      <c r="I37" s="15"/>
      <c r="J37" s="15"/>
      <c r="K37" s="15">
        <v>9</v>
      </c>
      <c r="L37" s="15"/>
      <c r="M37" s="15"/>
      <c r="N37" s="15"/>
      <c r="O37" s="15">
        <v>10</v>
      </c>
      <c r="P37" s="21"/>
      <c r="Q37" s="25">
        <v>9</v>
      </c>
      <c r="R37" s="25">
        <f t="shared" si="0"/>
        <v>9.5</v>
      </c>
      <c r="S37" s="23">
        <f t="shared" si="0"/>
        <v>9.5</v>
      </c>
    </row>
    <row r="38" spans="1:20" x14ac:dyDescent="0.2">
      <c r="A38" s="5">
        <v>37</v>
      </c>
      <c r="B38" s="5" t="s">
        <v>195</v>
      </c>
      <c r="C38" s="6">
        <v>38.975580999999998</v>
      </c>
      <c r="D38" s="6">
        <v>-77.651193000000006</v>
      </c>
      <c r="E38" s="15"/>
      <c r="F38" s="15"/>
      <c r="G38" s="15"/>
      <c r="H38" s="15"/>
      <c r="I38" s="15"/>
      <c r="J38" s="15"/>
      <c r="K38" s="15">
        <v>9</v>
      </c>
      <c r="L38" s="15"/>
      <c r="M38" s="15"/>
      <c r="N38" s="15">
        <v>11</v>
      </c>
      <c r="O38" s="15">
        <v>11</v>
      </c>
      <c r="P38" s="21">
        <v>9.5</v>
      </c>
      <c r="Q38" s="25">
        <v>10</v>
      </c>
      <c r="R38" s="25">
        <f t="shared" si="0"/>
        <v>10.333333333333334</v>
      </c>
      <c r="S38" s="23">
        <f t="shared" si="0"/>
        <v>10.125</v>
      </c>
    </row>
    <row r="39" spans="1:20" x14ac:dyDescent="0.2">
      <c r="A39" s="5">
        <v>38</v>
      </c>
      <c r="B39" s="5" t="s">
        <v>303</v>
      </c>
      <c r="C39" s="6">
        <v>38.932220000000001</v>
      </c>
      <c r="D39" s="6">
        <v>-77.737219999999994</v>
      </c>
      <c r="E39" s="15">
        <v>8.5</v>
      </c>
      <c r="F39" s="15"/>
      <c r="G39" s="15">
        <v>9</v>
      </c>
      <c r="H39" s="15">
        <v>10</v>
      </c>
      <c r="I39" s="15"/>
      <c r="J39" s="15"/>
      <c r="K39" s="15"/>
      <c r="L39" s="15"/>
      <c r="M39" s="15"/>
      <c r="N39" s="15"/>
      <c r="O39" s="15"/>
      <c r="P39" s="21"/>
      <c r="Q39" s="25">
        <v>10</v>
      </c>
      <c r="R39" s="25"/>
      <c r="S39" s="13"/>
    </row>
    <row r="40" spans="1:20" x14ac:dyDescent="0.2">
      <c r="A40" s="5">
        <v>39</v>
      </c>
      <c r="B40" s="5" t="s">
        <v>304</v>
      </c>
      <c r="C40" s="6">
        <v>38.880589000000001</v>
      </c>
      <c r="D40" s="6">
        <v>-77.765158999999997</v>
      </c>
      <c r="E40" s="15"/>
      <c r="F40" s="15"/>
      <c r="G40" s="15"/>
      <c r="H40" s="15"/>
      <c r="I40" s="15"/>
      <c r="J40" s="15">
        <v>11</v>
      </c>
      <c r="K40" s="15">
        <v>9</v>
      </c>
      <c r="L40" s="15"/>
      <c r="M40" s="15"/>
      <c r="N40" s="15"/>
      <c r="O40" s="15"/>
      <c r="P40" s="21"/>
      <c r="Q40" s="25">
        <v>10</v>
      </c>
      <c r="R40" s="25">
        <f t="shared" si="0"/>
        <v>10</v>
      </c>
      <c r="S40" s="23">
        <f t="shared" si="0"/>
        <v>10</v>
      </c>
    </row>
    <row r="41" spans="1:20" x14ac:dyDescent="0.2">
      <c r="A41" s="5">
        <v>40</v>
      </c>
      <c r="B41" s="5" t="s">
        <v>305</v>
      </c>
      <c r="C41" s="6">
        <v>39.241667</v>
      </c>
      <c r="D41" s="6">
        <v>-77.673333</v>
      </c>
      <c r="E41" s="15">
        <v>11</v>
      </c>
      <c r="F41" s="15">
        <v>8</v>
      </c>
      <c r="G41" s="15"/>
      <c r="H41" s="15"/>
      <c r="I41" s="15">
        <v>11</v>
      </c>
      <c r="J41" s="15">
        <v>11</v>
      </c>
      <c r="K41" s="15"/>
      <c r="L41" s="15">
        <v>10</v>
      </c>
      <c r="M41" s="15"/>
      <c r="N41" s="15">
        <v>9</v>
      </c>
      <c r="O41" s="15"/>
      <c r="P41" s="21"/>
      <c r="Q41" s="25">
        <v>10.25</v>
      </c>
      <c r="R41" s="25">
        <f t="shared" si="0"/>
        <v>10.25</v>
      </c>
      <c r="S41" s="23">
        <f t="shared" si="0"/>
        <v>10</v>
      </c>
    </row>
    <row r="42" spans="1:20" x14ac:dyDescent="0.2">
      <c r="A42" s="5">
        <v>41</v>
      </c>
      <c r="B42" s="5" t="s">
        <v>306</v>
      </c>
      <c r="C42" s="6">
        <v>39.053888999999998</v>
      </c>
      <c r="D42" s="6">
        <v>-77.751943999999995</v>
      </c>
      <c r="E42" s="15"/>
      <c r="F42" s="15"/>
      <c r="G42" s="15"/>
      <c r="H42" s="15"/>
      <c r="I42" s="15"/>
      <c r="J42" s="15">
        <v>12</v>
      </c>
      <c r="K42" s="15"/>
      <c r="L42" s="15"/>
      <c r="M42" s="15"/>
      <c r="N42" s="15"/>
      <c r="O42" s="15"/>
      <c r="P42" s="21"/>
      <c r="Q42" s="25">
        <v>12</v>
      </c>
      <c r="R42" s="25">
        <f t="shared" si="0"/>
        <v>12</v>
      </c>
      <c r="S42" s="30"/>
      <c r="T42" s="1" t="s">
        <v>333</v>
      </c>
    </row>
    <row r="43" spans="1:20" x14ac:dyDescent="0.2">
      <c r="A43" s="5">
        <v>42</v>
      </c>
      <c r="B43" s="5" t="s">
        <v>307</v>
      </c>
      <c r="C43" s="6">
        <v>38.959561999999998</v>
      </c>
      <c r="D43" s="6">
        <v>-77.544730000000001</v>
      </c>
      <c r="E43" s="15"/>
      <c r="F43" s="15"/>
      <c r="G43" s="15">
        <v>7</v>
      </c>
      <c r="H43" s="15"/>
      <c r="I43" s="15"/>
      <c r="J43" s="15"/>
      <c r="K43" s="15"/>
      <c r="L43" s="15"/>
      <c r="M43" s="15"/>
      <c r="N43" s="15"/>
      <c r="O43" s="15"/>
      <c r="P43" s="21"/>
      <c r="Q43" s="25"/>
      <c r="R43" s="25"/>
      <c r="S43" s="13"/>
    </row>
    <row r="44" spans="1:20" x14ac:dyDescent="0.2">
      <c r="A44" s="5">
        <v>43</v>
      </c>
      <c r="B44" s="5" t="s">
        <v>229</v>
      </c>
      <c r="C44" s="6">
        <v>39.092619999999997</v>
      </c>
      <c r="D44" s="6">
        <v>-77.715689999999995</v>
      </c>
      <c r="E44" s="15"/>
      <c r="F44" s="15"/>
      <c r="G44" s="15"/>
      <c r="H44" s="15"/>
      <c r="I44" s="15"/>
      <c r="J44" s="15"/>
      <c r="K44" s="15"/>
      <c r="L44" s="15">
        <v>9</v>
      </c>
      <c r="M44" s="15">
        <v>11</v>
      </c>
      <c r="N44" s="15"/>
      <c r="O44" s="15">
        <v>8</v>
      </c>
      <c r="P44" s="21">
        <v>10.5</v>
      </c>
      <c r="Q44" s="25">
        <v>10</v>
      </c>
      <c r="R44" s="25">
        <f t="shared" si="0"/>
        <v>9.3333333333333339</v>
      </c>
      <c r="S44" s="23">
        <f t="shared" si="0"/>
        <v>9.625</v>
      </c>
    </row>
    <row r="45" spans="1:20" x14ac:dyDescent="0.2">
      <c r="A45" s="5">
        <v>44</v>
      </c>
      <c r="B45" s="5" t="s">
        <v>188</v>
      </c>
      <c r="C45" s="6">
        <v>39.109279999999998</v>
      </c>
      <c r="D45" s="6">
        <v>-77.736919999999998</v>
      </c>
      <c r="E45" s="15"/>
      <c r="F45" s="15"/>
      <c r="G45" s="15"/>
      <c r="H45" s="15"/>
      <c r="I45" s="15"/>
      <c r="J45" s="15"/>
      <c r="K45" s="15"/>
      <c r="L45" s="15">
        <v>11</v>
      </c>
      <c r="M45" s="15">
        <v>11</v>
      </c>
      <c r="N45" s="15">
        <v>11.5</v>
      </c>
      <c r="O45" s="15">
        <v>10.333333333333334</v>
      </c>
      <c r="P45" s="21">
        <v>11.5</v>
      </c>
      <c r="Q45" s="25">
        <v>11.166666666699999</v>
      </c>
      <c r="R45" s="25">
        <f t="shared" si="0"/>
        <v>10.958333333333334</v>
      </c>
      <c r="S45" s="23">
        <f t="shared" si="0"/>
        <v>11.066666666666666</v>
      </c>
    </row>
    <row r="46" spans="1:20" x14ac:dyDescent="0.2">
      <c r="A46" s="5">
        <v>45</v>
      </c>
      <c r="B46" s="5" t="s">
        <v>187</v>
      </c>
      <c r="C46" s="6">
        <v>39.116689999999998</v>
      </c>
      <c r="D46" s="6">
        <v>-77.750079999999997</v>
      </c>
      <c r="E46" s="15"/>
      <c r="F46" s="15"/>
      <c r="G46" s="15"/>
      <c r="H46" s="15"/>
      <c r="I46" s="15"/>
      <c r="J46" s="15"/>
      <c r="K46" s="15"/>
      <c r="L46" s="15">
        <v>6</v>
      </c>
      <c r="M46" s="15">
        <v>9.5</v>
      </c>
      <c r="N46" s="15"/>
      <c r="O46" s="15"/>
      <c r="P46" s="21"/>
      <c r="Q46" s="25">
        <v>7.75</v>
      </c>
      <c r="R46" s="25">
        <f t="shared" si="0"/>
        <v>7.75</v>
      </c>
      <c r="S46" s="23">
        <f t="shared" si="0"/>
        <v>7.75</v>
      </c>
    </row>
    <row r="47" spans="1:20" x14ac:dyDescent="0.2">
      <c r="A47" s="5">
        <v>46</v>
      </c>
      <c r="B47" s="5" t="s">
        <v>308</v>
      </c>
      <c r="C47" s="6">
        <v>39.118889000000003</v>
      </c>
      <c r="D47" s="6">
        <v>-77.752499999999998</v>
      </c>
      <c r="E47" s="15"/>
      <c r="F47" s="15"/>
      <c r="G47" s="15"/>
      <c r="H47" s="15"/>
      <c r="I47" s="15"/>
      <c r="J47" s="15"/>
      <c r="K47" s="15"/>
      <c r="L47" s="15"/>
      <c r="M47" s="15">
        <v>9.33</v>
      </c>
      <c r="N47" s="15">
        <v>10</v>
      </c>
      <c r="O47" s="15"/>
      <c r="P47" s="21"/>
      <c r="Q47" s="25">
        <v>9.6649999999999991</v>
      </c>
      <c r="R47" s="25">
        <f t="shared" si="0"/>
        <v>9.6649999999999991</v>
      </c>
      <c r="S47" s="23">
        <f t="shared" si="0"/>
        <v>9.6649999999999991</v>
      </c>
    </row>
    <row r="48" spans="1:20" x14ac:dyDescent="0.2">
      <c r="A48" s="5">
        <v>47</v>
      </c>
      <c r="B48" s="5" t="s">
        <v>309</v>
      </c>
      <c r="C48" s="6">
        <v>39.092619999999997</v>
      </c>
      <c r="D48" s="6">
        <v>-77.715689999999995</v>
      </c>
      <c r="E48" s="15"/>
      <c r="F48" s="15"/>
      <c r="G48" s="15"/>
      <c r="H48" s="15"/>
      <c r="I48" s="15"/>
      <c r="J48" s="15"/>
      <c r="K48" s="15"/>
      <c r="L48" s="15"/>
      <c r="M48" s="15">
        <v>11</v>
      </c>
      <c r="N48" s="15">
        <v>11</v>
      </c>
      <c r="O48" s="15"/>
      <c r="P48" s="21"/>
      <c r="Q48" s="25">
        <v>11</v>
      </c>
      <c r="R48" s="25">
        <f t="shared" si="0"/>
        <v>11</v>
      </c>
      <c r="S48" s="23">
        <f t="shared" si="0"/>
        <v>11</v>
      </c>
    </row>
    <row r="49" spans="1:20" x14ac:dyDescent="0.2">
      <c r="A49" s="5">
        <v>48</v>
      </c>
      <c r="B49" s="5" t="s">
        <v>310</v>
      </c>
      <c r="C49" s="6">
        <v>39.288330000000002</v>
      </c>
      <c r="D49" s="6">
        <v>-77.736670000000004</v>
      </c>
      <c r="E49" s="15"/>
      <c r="F49" s="15">
        <v>9</v>
      </c>
      <c r="G49" s="15">
        <v>9</v>
      </c>
      <c r="H49" s="15"/>
      <c r="I49" s="15"/>
      <c r="J49" s="15"/>
      <c r="K49" s="15"/>
      <c r="L49" s="15"/>
      <c r="M49" s="15">
        <v>12</v>
      </c>
      <c r="N49" s="15"/>
      <c r="O49" s="15"/>
      <c r="P49" s="21"/>
      <c r="Q49" s="25">
        <v>12</v>
      </c>
      <c r="R49" s="25">
        <f t="shared" si="0"/>
        <v>12</v>
      </c>
      <c r="S49" s="23">
        <f t="shared" si="0"/>
        <v>12</v>
      </c>
    </row>
    <row r="50" spans="1:20" x14ac:dyDescent="0.2">
      <c r="A50" s="5">
        <v>49</v>
      </c>
      <c r="B50" s="5" t="s">
        <v>311</v>
      </c>
      <c r="C50" s="6">
        <v>39.190199999999997</v>
      </c>
      <c r="D50" s="6">
        <v>-77.614900000000006</v>
      </c>
      <c r="E50" s="15">
        <v>7.5</v>
      </c>
      <c r="F50" s="15">
        <v>8.5</v>
      </c>
      <c r="G50" s="15">
        <v>8</v>
      </c>
      <c r="H50" s="15"/>
      <c r="I50" s="15">
        <v>10</v>
      </c>
      <c r="J50" s="15"/>
      <c r="K50" s="15"/>
      <c r="L50" s="15">
        <v>8.5</v>
      </c>
      <c r="M50" s="15">
        <v>12</v>
      </c>
      <c r="N50" s="15"/>
      <c r="O50" s="15">
        <v>8</v>
      </c>
      <c r="P50" s="21">
        <v>11</v>
      </c>
      <c r="Q50" s="25">
        <v>10.166666666699999</v>
      </c>
      <c r="R50" s="25">
        <f t="shared" si="0"/>
        <v>9.625</v>
      </c>
      <c r="S50" s="23">
        <f t="shared" si="0"/>
        <v>9.875</v>
      </c>
    </row>
    <row r="51" spans="1:20" x14ac:dyDescent="0.2">
      <c r="A51" s="5">
        <v>50</v>
      </c>
      <c r="B51" s="5" t="s">
        <v>312</v>
      </c>
      <c r="C51" s="6">
        <v>39.141666999999998</v>
      </c>
      <c r="D51" s="6">
        <v>-77.716110999999998</v>
      </c>
      <c r="E51" s="15"/>
      <c r="F51" s="15"/>
      <c r="G51" s="15"/>
      <c r="H51" s="15"/>
      <c r="I51" s="15">
        <v>8</v>
      </c>
      <c r="J51" s="15"/>
      <c r="K51" s="15"/>
      <c r="L51" s="15"/>
      <c r="M51" s="15"/>
      <c r="N51" s="15"/>
      <c r="O51" s="15"/>
      <c r="P51" s="21"/>
      <c r="Q51" s="25">
        <v>8</v>
      </c>
      <c r="R51" s="25">
        <f t="shared" si="0"/>
        <v>8</v>
      </c>
      <c r="S51" s="30"/>
      <c r="T51" s="1" t="s">
        <v>333</v>
      </c>
    </row>
    <row r="52" spans="1:20" x14ac:dyDescent="0.2">
      <c r="A52" s="5">
        <v>51</v>
      </c>
      <c r="B52" s="5" t="s">
        <v>313</v>
      </c>
      <c r="C52" s="6">
        <v>38.959200000000003</v>
      </c>
      <c r="D52" s="6">
        <v>-77.371399999999994</v>
      </c>
      <c r="E52" s="15">
        <v>6</v>
      </c>
      <c r="F52" s="15">
        <v>5</v>
      </c>
      <c r="G52" s="15">
        <v>6</v>
      </c>
      <c r="H52" s="15">
        <v>4.75</v>
      </c>
      <c r="I52" s="15"/>
      <c r="J52" s="15">
        <v>4.6666666666700003</v>
      </c>
      <c r="K52" s="15">
        <v>4</v>
      </c>
      <c r="L52" s="15">
        <v>4.6666666666700003</v>
      </c>
      <c r="M52" s="15">
        <v>5.5</v>
      </c>
      <c r="N52" s="15">
        <v>4.6666666666700003</v>
      </c>
      <c r="O52" s="15">
        <v>5.25</v>
      </c>
      <c r="P52" s="22">
        <v>5.666666666666667</v>
      </c>
      <c r="Q52" s="25">
        <v>4.7083333333299997</v>
      </c>
      <c r="R52" s="25">
        <f t="shared" si="0"/>
        <v>4.7916666666683332</v>
      </c>
      <c r="S52" s="23">
        <f t="shared" si="0"/>
        <v>4.9166666666680952</v>
      </c>
    </row>
    <row r="53" spans="1:20" x14ac:dyDescent="0.2">
      <c r="A53" s="5">
        <v>52</v>
      </c>
      <c r="B53" s="5" t="s">
        <v>314</v>
      </c>
      <c r="C53" s="6">
        <v>38.991599999999998</v>
      </c>
      <c r="D53" s="6">
        <v>-77.366529999999997</v>
      </c>
      <c r="E53" s="15"/>
      <c r="F53" s="15"/>
      <c r="G53" s="15"/>
      <c r="H53" s="15">
        <v>5</v>
      </c>
      <c r="I53" s="15">
        <v>6</v>
      </c>
      <c r="J53" s="15"/>
      <c r="K53" s="15"/>
      <c r="L53" s="15"/>
      <c r="M53" s="15"/>
      <c r="N53" s="15"/>
      <c r="O53" s="15">
        <v>4</v>
      </c>
      <c r="P53" s="21"/>
      <c r="Q53" s="25">
        <v>5.5</v>
      </c>
      <c r="R53" s="25">
        <f t="shared" si="0"/>
        <v>5</v>
      </c>
      <c r="S53" s="23">
        <f t="shared" si="0"/>
        <v>4</v>
      </c>
    </row>
    <row r="54" spans="1:20" x14ac:dyDescent="0.2">
      <c r="A54" s="5">
        <v>53</v>
      </c>
      <c r="B54" s="5" t="s">
        <v>315</v>
      </c>
      <c r="C54" s="6">
        <v>38.9788</v>
      </c>
      <c r="D54" s="6">
        <v>-77.364400000000003</v>
      </c>
      <c r="E54" s="15">
        <v>2.75</v>
      </c>
      <c r="F54" s="15">
        <v>4.6666666666700003</v>
      </c>
      <c r="G54" s="15">
        <v>5.5</v>
      </c>
      <c r="H54" s="15">
        <v>3.5</v>
      </c>
      <c r="I54" s="15"/>
      <c r="J54" s="15">
        <v>6.3333333333299997</v>
      </c>
      <c r="K54" s="15">
        <v>4.25</v>
      </c>
      <c r="L54" s="15">
        <v>5</v>
      </c>
      <c r="M54" s="15">
        <v>3.25</v>
      </c>
      <c r="N54" s="15">
        <v>5</v>
      </c>
      <c r="O54" s="15">
        <v>4</v>
      </c>
      <c r="P54" s="22">
        <v>4.666666666666667</v>
      </c>
      <c r="Q54" s="25">
        <v>4.5555555555599998</v>
      </c>
      <c r="R54" s="25">
        <f t="shared" si="0"/>
        <v>4.6388888888883333</v>
      </c>
      <c r="S54" s="23">
        <f t="shared" si="0"/>
        <v>4.6428571428566672</v>
      </c>
    </row>
    <row r="55" spans="1:20" x14ac:dyDescent="0.2">
      <c r="A55" s="5">
        <v>54</v>
      </c>
      <c r="B55" s="5" t="s">
        <v>153</v>
      </c>
      <c r="C55" s="6">
        <v>39.005470000000003</v>
      </c>
      <c r="D55" s="6">
        <v>-77.372478999999998</v>
      </c>
      <c r="E55" s="15"/>
      <c r="F55" s="15"/>
      <c r="G55" s="15"/>
      <c r="H55" s="15"/>
      <c r="I55" s="15">
        <v>6</v>
      </c>
      <c r="J55" s="15">
        <v>5</v>
      </c>
      <c r="K55" s="15"/>
      <c r="L55" s="15">
        <v>6</v>
      </c>
      <c r="M55" s="15">
        <v>4</v>
      </c>
      <c r="N55" s="15">
        <v>3</v>
      </c>
      <c r="O55" s="15"/>
      <c r="P55" s="21"/>
      <c r="Q55" s="25">
        <v>4.8</v>
      </c>
      <c r="R55" s="25">
        <f t="shared" si="0"/>
        <v>4.8</v>
      </c>
      <c r="S55" s="23">
        <f t="shared" si="0"/>
        <v>4.5</v>
      </c>
    </row>
    <row r="56" spans="1:20" x14ac:dyDescent="0.2">
      <c r="A56" s="5">
        <v>55</v>
      </c>
      <c r="B56" s="5" t="s">
        <v>316</v>
      </c>
      <c r="C56" s="6">
        <v>39.287944000000003</v>
      </c>
      <c r="D56" s="6">
        <v>-77.737975000000006</v>
      </c>
      <c r="E56" s="15">
        <v>11</v>
      </c>
      <c r="F56" s="15">
        <v>11</v>
      </c>
      <c r="G56" s="15">
        <v>7</v>
      </c>
      <c r="H56" s="15"/>
      <c r="I56" s="15"/>
      <c r="J56" s="15"/>
      <c r="K56" s="15"/>
      <c r="L56" s="15"/>
      <c r="M56" s="15"/>
      <c r="N56" s="15"/>
      <c r="O56" s="15"/>
      <c r="P56" s="21"/>
      <c r="Q56" s="25"/>
      <c r="R56" s="25"/>
      <c r="S56" s="13"/>
    </row>
    <row r="57" spans="1:20" x14ac:dyDescent="0.2">
      <c r="A57" s="5">
        <v>56</v>
      </c>
      <c r="B57" s="5" t="s">
        <v>317</v>
      </c>
      <c r="C57" s="6">
        <v>39.061388999999998</v>
      </c>
      <c r="D57" s="6">
        <v>-77.540833000000006</v>
      </c>
      <c r="E57" s="15">
        <v>12</v>
      </c>
      <c r="F57" s="15">
        <v>11</v>
      </c>
      <c r="G57" s="15">
        <v>9.5</v>
      </c>
      <c r="H57" s="15">
        <v>9</v>
      </c>
      <c r="I57" s="15"/>
      <c r="J57" s="15"/>
      <c r="K57" s="15"/>
      <c r="L57" s="15"/>
      <c r="M57" s="15"/>
      <c r="N57" s="15"/>
      <c r="O57" s="15"/>
      <c r="P57" s="21"/>
      <c r="Q57" s="25">
        <v>9</v>
      </c>
      <c r="R57" s="25"/>
      <c r="S57" s="13"/>
    </row>
    <row r="58" spans="1:20" x14ac:dyDescent="0.2">
      <c r="A58" s="5">
        <v>57</v>
      </c>
      <c r="B58" s="5" t="s">
        <v>318</v>
      </c>
      <c r="C58" s="6">
        <v>39.104999999999997</v>
      </c>
      <c r="D58" s="6">
        <v>-77.560833000000002</v>
      </c>
      <c r="E58" s="15"/>
      <c r="F58" s="15"/>
      <c r="G58" s="15"/>
      <c r="H58" s="15"/>
      <c r="I58" s="15"/>
      <c r="J58" s="15"/>
      <c r="K58" s="15"/>
      <c r="L58" s="15">
        <v>0</v>
      </c>
      <c r="M58" s="15">
        <v>6</v>
      </c>
      <c r="N58" s="15">
        <v>4</v>
      </c>
      <c r="O58" s="15">
        <v>4.5</v>
      </c>
      <c r="P58" s="21">
        <v>6</v>
      </c>
      <c r="Q58" s="25">
        <v>5</v>
      </c>
      <c r="R58" s="25">
        <f t="shared" si="0"/>
        <v>3.625</v>
      </c>
      <c r="S58" s="23">
        <f t="shared" si="0"/>
        <v>4.0999999999999996</v>
      </c>
    </row>
    <row r="59" spans="1:20" x14ac:dyDescent="0.2">
      <c r="A59" s="5" t="s">
        <v>332</v>
      </c>
      <c r="B59" s="5" t="s">
        <v>329</v>
      </c>
      <c r="C59" s="6">
        <v>39.114984999999997</v>
      </c>
      <c r="D59" s="6">
        <v>-77.571546999999995</v>
      </c>
      <c r="E59" s="15"/>
      <c r="F59" s="15"/>
      <c r="G59" s="15"/>
      <c r="H59" s="15"/>
      <c r="I59" s="15"/>
      <c r="J59" s="15"/>
      <c r="K59" s="15"/>
      <c r="L59" s="15"/>
      <c r="M59" s="15"/>
      <c r="N59" s="15"/>
      <c r="O59" s="15"/>
      <c r="P59" s="21">
        <v>7</v>
      </c>
      <c r="Q59" s="25"/>
      <c r="R59" s="28"/>
      <c r="S59" s="31">
        <f t="shared" si="0"/>
        <v>7</v>
      </c>
      <c r="T59" s="1" t="s">
        <v>334</v>
      </c>
    </row>
    <row r="60" spans="1:20" x14ac:dyDescent="0.2">
      <c r="A60" s="5" t="s">
        <v>332</v>
      </c>
      <c r="B60" s="5" t="s">
        <v>328</v>
      </c>
      <c r="C60" s="6">
        <v>39.196197570000002</v>
      </c>
      <c r="D60" s="6">
        <v>-77.747030800000005</v>
      </c>
      <c r="E60" s="15"/>
      <c r="F60" s="15"/>
      <c r="G60" s="15"/>
      <c r="H60" s="15"/>
      <c r="I60" s="15"/>
      <c r="J60" s="15"/>
      <c r="K60" s="15"/>
      <c r="L60" s="15"/>
      <c r="M60" s="15"/>
      <c r="N60" s="15"/>
      <c r="O60" s="15"/>
      <c r="P60" s="21">
        <v>9</v>
      </c>
      <c r="Q60" s="25"/>
      <c r="R60" s="28"/>
      <c r="S60" s="31">
        <f t="shared" si="0"/>
        <v>9</v>
      </c>
      <c r="T60" s="1" t="s">
        <v>334</v>
      </c>
    </row>
    <row r="61" spans="1:20" x14ac:dyDescent="0.2">
      <c r="A61" s="5" t="s">
        <v>332</v>
      </c>
      <c r="B61" s="5" t="s">
        <v>325</v>
      </c>
      <c r="C61" s="6">
        <v>38.924759999999999</v>
      </c>
      <c r="D61" s="6">
        <v>-77.406595999999993</v>
      </c>
      <c r="E61" s="15"/>
      <c r="F61" s="15"/>
      <c r="G61" s="15"/>
      <c r="H61" s="15"/>
      <c r="I61" s="15"/>
      <c r="J61" s="15"/>
      <c r="K61" s="15"/>
      <c r="L61" s="15"/>
      <c r="M61" s="15"/>
      <c r="N61" s="15"/>
      <c r="O61" s="15"/>
      <c r="P61" s="21">
        <v>4</v>
      </c>
      <c r="Q61" s="25"/>
      <c r="R61" s="28"/>
      <c r="S61" s="31">
        <f t="shared" si="0"/>
        <v>4</v>
      </c>
      <c r="T61" s="1" t="s">
        <v>334</v>
      </c>
    </row>
    <row r="62" spans="1:20" x14ac:dyDescent="0.2">
      <c r="A62" s="5" t="s">
        <v>332</v>
      </c>
      <c r="B62" s="5" t="s">
        <v>245</v>
      </c>
      <c r="C62" s="6">
        <v>39.05071512</v>
      </c>
      <c r="D62" s="6">
        <v>-77.397382809940495</v>
      </c>
      <c r="E62" s="15"/>
      <c r="F62" s="15"/>
      <c r="G62" s="15"/>
      <c r="H62" s="15"/>
      <c r="I62" s="15"/>
      <c r="J62" s="15"/>
      <c r="K62" s="15"/>
      <c r="L62" s="15"/>
      <c r="M62" s="15"/>
      <c r="N62" s="15"/>
      <c r="O62" s="15"/>
      <c r="P62" s="21">
        <v>5</v>
      </c>
      <c r="Q62" s="25"/>
      <c r="R62" s="28"/>
      <c r="S62" s="31">
        <f t="shared" si="0"/>
        <v>5</v>
      </c>
      <c r="T62" s="1" t="s">
        <v>334</v>
      </c>
    </row>
    <row r="63" spans="1:20" x14ac:dyDescent="0.2">
      <c r="A63" s="5" t="s">
        <v>332</v>
      </c>
      <c r="B63" s="5" t="s">
        <v>321</v>
      </c>
      <c r="C63" s="6">
        <v>38.905279999999998</v>
      </c>
      <c r="D63" s="6">
        <v>-78.029722000000007</v>
      </c>
      <c r="E63" s="15"/>
      <c r="F63" s="15"/>
      <c r="G63" s="15"/>
      <c r="H63" s="15"/>
      <c r="I63" s="15"/>
      <c r="J63" s="15"/>
      <c r="K63" s="15"/>
      <c r="L63" s="15"/>
      <c r="M63" s="15"/>
      <c r="N63" s="15"/>
      <c r="O63" s="15"/>
      <c r="P63" s="21">
        <v>7.5</v>
      </c>
      <c r="Q63" s="25"/>
      <c r="R63" s="28"/>
      <c r="S63" s="31">
        <f t="shared" si="0"/>
        <v>7.5</v>
      </c>
      <c r="T63" s="1" t="s">
        <v>334</v>
      </c>
    </row>
    <row r="64" spans="1:20" x14ac:dyDescent="0.2">
      <c r="A64" s="5" t="s">
        <v>332</v>
      </c>
      <c r="B64" s="5" t="s">
        <v>326</v>
      </c>
      <c r="C64" s="6">
        <v>38.751080000000002</v>
      </c>
      <c r="D64" s="6">
        <v>-77.558959999999999</v>
      </c>
      <c r="E64" s="15"/>
      <c r="F64" s="15"/>
      <c r="G64" s="15"/>
      <c r="H64" s="15"/>
      <c r="I64" s="15"/>
      <c r="J64" s="15"/>
      <c r="K64" s="15"/>
      <c r="L64" s="15"/>
      <c r="M64" s="15"/>
      <c r="N64" s="15"/>
      <c r="O64" s="15"/>
      <c r="P64" s="21">
        <v>5</v>
      </c>
      <c r="Q64" s="25"/>
      <c r="R64" s="28"/>
      <c r="S64" s="31">
        <f t="shared" si="0"/>
        <v>5</v>
      </c>
      <c r="T64" s="1" t="s">
        <v>334</v>
      </c>
    </row>
    <row r="65" spans="1:20" ht="12" thickBot="1" x14ac:dyDescent="0.25">
      <c r="A65" s="5" t="s">
        <v>332</v>
      </c>
      <c r="B65" s="5" t="s">
        <v>327</v>
      </c>
      <c r="C65" s="6">
        <v>39.130600000000001</v>
      </c>
      <c r="D65" s="6">
        <v>-77.559100000000001</v>
      </c>
      <c r="E65" s="15"/>
      <c r="F65" s="15"/>
      <c r="G65" s="15"/>
      <c r="H65" s="15"/>
      <c r="I65" s="15"/>
      <c r="J65" s="15"/>
      <c r="K65" s="15"/>
      <c r="L65" s="15"/>
      <c r="M65" s="15"/>
      <c r="N65" s="15"/>
      <c r="O65" s="15"/>
      <c r="P65" s="21">
        <v>11</v>
      </c>
      <c r="Q65" s="26"/>
      <c r="R65" s="29"/>
      <c r="S65" s="32">
        <f t="shared" si="0"/>
        <v>11</v>
      </c>
      <c r="T65" s="1" t="s">
        <v>334</v>
      </c>
    </row>
    <row r="66" spans="1:20" x14ac:dyDescent="0.2">
      <c r="Q66" s="5">
        <f>COUNTA(Q2:Q65)</f>
        <v>51</v>
      </c>
      <c r="R66" s="5">
        <f>COUNTA(R2:R65)</f>
        <v>45</v>
      </c>
      <c r="S66" s="5">
        <f>COUNTA(S2:S65)</f>
        <v>44</v>
      </c>
    </row>
  </sheetData>
  <conditionalFormatting sqref="E2:O58 Q2:R58">
    <cfRule type="expression" dxfId="14" priority="45">
      <formula>0</formula>
    </cfRule>
  </conditionalFormatting>
  <conditionalFormatting sqref="S3">
    <cfRule type="expression" dxfId="13" priority="44">
      <formula>0</formula>
    </cfRule>
  </conditionalFormatting>
  <conditionalFormatting sqref="S6">
    <cfRule type="expression" dxfId="12" priority="43">
      <formula>0</formula>
    </cfRule>
  </conditionalFormatting>
  <conditionalFormatting sqref="S11:S13">
    <cfRule type="expression" dxfId="11" priority="40">
      <formula>0</formula>
    </cfRule>
  </conditionalFormatting>
  <conditionalFormatting sqref="S16:S27">
    <cfRule type="expression" dxfId="10" priority="28">
      <formula>0</formula>
    </cfRule>
  </conditionalFormatting>
  <conditionalFormatting sqref="S32:S33">
    <cfRule type="expression" dxfId="9" priority="26">
      <formula>0</formula>
    </cfRule>
  </conditionalFormatting>
  <conditionalFormatting sqref="S35:S38">
    <cfRule type="expression" dxfId="8" priority="22">
      <formula>0</formula>
    </cfRule>
  </conditionalFormatting>
  <conditionalFormatting sqref="S40:S41">
    <cfRule type="expression" dxfId="7" priority="20">
      <formula>0</formula>
    </cfRule>
  </conditionalFormatting>
  <conditionalFormatting sqref="S44:S50">
    <cfRule type="expression" dxfId="6" priority="13">
      <formula>0</formula>
    </cfRule>
  </conditionalFormatting>
  <conditionalFormatting sqref="S52:S55">
    <cfRule type="expression" dxfId="5" priority="9">
      <formula>0</formula>
    </cfRule>
  </conditionalFormatting>
  <conditionalFormatting sqref="S58:S65">
    <cfRule type="expression" dxfId="4" priority="1">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Intro</vt:lpstr>
      <vt:lpstr>VASOS_2024_For_GIS</vt:lpstr>
      <vt:lpstr>VASOS_2024_For_GIS_QC</vt:lpstr>
      <vt:lpstr>VASOS_2023_For_GIS</vt:lpstr>
      <vt:lpstr>VASOS_2022_For_GIS2</vt:lpstr>
      <vt:lpstr>VASOS_2021_For_GIS</vt:lpstr>
      <vt:lpstr>VASOS_2011_2020_For_GIS5</vt:lpstr>
      <vt:lpstr>VASOS_2011_2019_For_GIS4</vt:lpstr>
      <vt:lpstr>VASOS_2011_2019_For_GIS3</vt:lpstr>
      <vt:lpstr>VASOS_2011_2019_For_GIS2</vt:lpstr>
      <vt:lpstr>VASOS_2011_2018_For_GIS2</vt:lpstr>
      <vt:lpstr>VASOS_LWC_2024 (6)</vt:lpstr>
      <vt:lpstr>VASOS_LWC_2024 (5)</vt:lpstr>
      <vt:lpstr>VASOS_LWC_2024 (4)</vt:lpstr>
      <vt:lpstr>VASOS_LWC_2024 (3)</vt:lpstr>
      <vt:lpstr>VASOS_LWC_2024 (2)</vt:lpstr>
      <vt:lpstr>VASOS_LWC_2024</vt:lpstr>
      <vt:lpstr>2024BenthicVASOSData_LWC</vt:lpstr>
      <vt:lpstr>VASOS_2023_annual_avg (4)</vt:lpstr>
      <vt:lpstr>VASOS_2023_annual_avg (3)</vt:lpstr>
      <vt:lpstr>VASOS_2023_annual_avg (2)</vt:lpstr>
      <vt:lpstr>VASOS_2023_annual_avg</vt:lpstr>
      <vt:lpstr>VASOS_2023_Test_GIS</vt:lpstr>
      <vt:lpstr>VASOS_2011_2018_For_GIS2!Database</vt:lpstr>
      <vt:lpstr>VASOS_2011_2019_For_GIS2!Database</vt:lpstr>
      <vt:lpstr>VASOS_2011_2019_For_GIS3!Database</vt:lpstr>
      <vt:lpstr>VASOS_2011_2019_For_GIS4!Database</vt:lpstr>
      <vt:lpstr>VASOS_2011_2020_For_GIS5!Database</vt:lpstr>
      <vt:lpstr>VASOS_2021_For_GIS!Database</vt:lpstr>
      <vt:lpstr>VASOS_2022_For_GIS2!Database</vt:lpstr>
      <vt:lpstr>VASOS_2023_For_GIS!Database</vt:lpstr>
      <vt:lpstr>VASOS_2024_For_GIS!Database</vt:lpstr>
      <vt:lpstr>VASOS_2024_For_GIS_QC!Database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 David</dc:creator>
  <cp:lastModifiedBy>David Ward</cp:lastModifiedBy>
  <dcterms:created xsi:type="dcterms:W3CDTF">2020-02-05T18:17:32Z</dcterms:created>
  <dcterms:modified xsi:type="dcterms:W3CDTF">2025-03-18T14:09:37Z</dcterms:modified>
</cp:coreProperties>
</file>